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'Лист3'!$17:$19</definedName>
    <definedName name="_xlnm.Print_Area" localSheetId="0">'Лист3'!$A$1:$L$138</definedName>
  </definedNames>
  <calcPr fullCalcOnLoad="1"/>
</workbook>
</file>

<file path=xl/sharedStrings.xml><?xml version="1.0" encoding="utf-8"?>
<sst xmlns="http://schemas.openxmlformats.org/spreadsheetml/2006/main" count="602" uniqueCount="146">
  <si>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</si>
  <si>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</si>
  <si>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</si>
  <si>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</si>
  <si>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</si>
  <si>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</si>
  <si>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</si>
  <si>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</si>
  <si>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</si>
  <si>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к решению Совета депутатов</t>
  </si>
  <si>
    <t>Ведомство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</si>
  <si>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</si>
  <si>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</si>
  <si>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 А С П Р Е Д Е Л Е Н И Е</t>
  </si>
  <si>
    <t>14</t>
  </si>
  <si>
    <t>0920305</t>
  </si>
  <si>
    <t>03</t>
  </si>
  <si>
    <t>13</t>
  </si>
  <si>
    <t xml:space="preserve">Сумма на год </t>
  </si>
  <si>
    <t>(тыс. рублей)</t>
  </si>
  <si>
    <t>650</t>
  </si>
  <si>
    <t>Общегосударственные вопросы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</si>
  <si>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</si>
  <si>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</si>
  <si>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Центральный аппарат 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</si>
  <si>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</si>
  <si>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</si>
  <si>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</si>
  <si>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</si>
  <si>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120</t>
  </si>
  <si>
    <t>Иные закупки товаров, работ и услуг для государственных (муниципальных) нужд</t>
  </si>
  <si>
    <t>240</t>
  </si>
  <si>
    <t>852</t>
  </si>
  <si>
    <t>Уплата прочих налогов, сборов и иных платежей</t>
  </si>
  <si>
    <t>Прочие выплаты по обязательствам государства</t>
  </si>
  <si>
    <t xml:space="preserve">Межбюджетные трансферты общего характера бюджетам субъектов Российской Федерации и муниципальных образований
</t>
  </si>
  <si>
    <t xml:space="preserve">Прочие межбюджетные трансферты общего характера
</t>
  </si>
  <si>
    <t>540</t>
  </si>
  <si>
    <t>850</t>
  </si>
  <si>
    <t>Уплата налогов, сборов и иных платежей</t>
  </si>
  <si>
    <t>Иные межбюджетные трансферты</t>
  </si>
  <si>
    <t>Прочая 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</si>
  <si>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</si>
  <si>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</si>
  <si>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05</t>
  </si>
  <si>
    <t>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</si>
  <si>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</si>
  <si>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</si>
  <si>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</si>
  <si>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</si>
  <si>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11</t>
  </si>
  <si>
    <t>Резервные фонды местных администраций</t>
  </si>
  <si>
    <t>0700500</t>
  </si>
  <si>
    <t>Резервные фонды</t>
  </si>
  <si>
    <t>870</t>
  </si>
  <si>
    <t>Иные бюджетные ассигнования</t>
  </si>
  <si>
    <t>800</t>
  </si>
  <si>
    <t>Резервные средства</t>
  </si>
  <si>
    <t>0013801</t>
  </si>
  <si>
    <t>500</t>
  </si>
  <si>
    <t>Межбюджетные трансферты</t>
  </si>
  <si>
    <t>0900200</t>
  </si>
  <si>
    <t>Обеспечение деятельности подведомственных учреждений (центральный аппарат)</t>
  </si>
  <si>
    <t>0939900</t>
  </si>
  <si>
    <t>Мобилизационная и вневойсковая подготовка</t>
  </si>
  <si>
    <t>0013600</t>
  </si>
  <si>
    <t xml:space="preserve">Осуществление первичного воинского учета на территориях,где отсутствуют  военные комиссариаты (федеральный бюджет)        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</si>
  <si>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</si>
  <si>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</si>
  <si>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</si>
  <si>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</si>
  <si>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</si>
  <si>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10</t>
  </si>
  <si>
    <t>3300200</t>
  </si>
  <si>
    <t>Отдельные мероприятия в области информационно-коммуникационных технологий и связи (центральный аппарат)</t>
  </si>
  <si>
    <t>242</t>
  </si>
  <si>
    <t>Закупка товаров, работ, услуг в сфере информационно-коммуникационных технологий</t>
  </si>
  <si>
    <t>Жилищное хозяйство</t>
  </si>
  <si>
    <t>3500200</t>
  </si>
  <si>
    <t>Капитальный ремонт государственного жилого фонда субъекта РФ и муниципального жилого фонда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</si>
  <si>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</si>
  <si>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</si>
  <si>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</si>
  <si>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6000300</t>
  </si>
  <si>
    <t>Озеленение</t>
  </si>
  <si>
    <t>08</t>
  </si>
  <si>
    <t>Культура, кинематография</t>
  </si>
  <si>
    <t>Культура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</si>
  <si>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</si>
  <si>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</si>
  <si>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</si>
  <si>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4409900</t>
  </si>
  <si>
    <t>111</t>
  </si>
  <si>
    <t>112</t>
  </si>
  <si>
    <t>110</t>
  </si>
  <si>
    <t xml:space="preserve">Уплата налогов, сборов и иных платежей </t>
  </si>
  <si>
    <t>Расходы на выплаты персоналу казенных  учреждений</t>
  </si>
  <si>
    <t>Физическая культура и спорт</t>
  </si>
  <si>
    <t>Другие вопросы в области физической культуры и спорта</t>
  </si>
  <si>
    <t>5129700</t>
  </si>
  <si>
    <t>В том числе за счет субвенций из регионального фонда компенсаций</t>
  </si>
  <si>
    <t>6000100</t>
  </si>
  <si>
    <t>Уличное освещение</t>
  </si>
  <si>
    <t>бюджетных ассигнований по разделам, подразделам, целевым статьям и видам расходов классификации расходов бюджета  сельского поселения Сосновка в ведомственной структуре расходов на 2012 год</t>
  </si>
  <si>
    <t>сельского поселения Сосновка</t>
  </si>
  <si>
    <t>7956000</t>
  </si>
  <si>
    <t>7956100</t>
  </si>
  <si>
    <t>7956200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</si>
  <si>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</si>
  <si>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Мероприятия в области физической культуры и спорта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</si>
  <si>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</si>
  <si>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</si>
  <si>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</si>
  <si>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</si>
  <si>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</si>
  <si>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</si>
  <si>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</si>
  <si>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</si>
  <si>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</si>
  <si>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</si>
  <si>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</si>
  <si>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</si>
  <si>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</si>
  <si>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</si>
  <si>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</si>
  <si>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</si>
  <si>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</si>
  <si>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</si>
  <si>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</si>
  <si>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>ПРИЛОЖЕНИЕ  7</t>
  </si>
  <si>
    <t xml:space="preserve">   от 29 ноября 2011 года  № 33</t>
  </si>
  <si>
    <t>Утверждено</t>
  </si>
  <si>
    <t>Уточнение</t>
  </si>
  <si>
    <t>Уточнено</t>
  </si>
  <si>
    <t>Органы юстиции</t>
  </si>
  <si>
    <t>Прочие мероприятия по благоустройству городских округов и поселений</t>
  </si>
  <si>
    <t>040</t>
  </si>
  <si>
    <t>6000500</t>
  </si>
  <si>
    <t>ПРИЛОЖЕНИЕ  5</t>
  </si>
  <si>
    <t xml:space="preserve">Закупка товаров, работ, услуг в сфере
информационно-коммуникационных технологий
</t>
  </si>
  <si>
    <t xml:space="preserve">Мероприятия в области коммунального хозяйства </t>
  </si>
  <si>
    <t>3510500</t>
  </si>
  <si>
    <t>Поддержка коммунального хозяйства</t>
  </si>
  <si>
    <t>3510000</t>
  </si>
  <si>
    <t>Коммунальное хозяйство</t>
  </si>
  <si>
    <t xml:space="preserve">  от 05 апреля 2012 года № 14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</si>
</sst>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 shrinkToFi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zoomScalePageLayoutView="0" workbookViewId="0" topLeftCell="A142">
      <selection activeCell="I10" sqref="I10"/>
    </sheetView>
  </sheetViews>
  <sheetFormatPr defaultColWidth="9.140625" defaultRowHeight="12.75"/>
  <cols>
    <col min="1" max="1" width="39.8515625" style="13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7.28125" style="1" customWidth="1"/>
    <col min="7" max="7" width="14.00390625" style="1" customWidth="1"/>
    <col min="8" max="8" width="12.421875" style="1" customWidth="1"/>
    <col min="9" max="9" width="11.140625" style="1" customWidth="1"/>
    <col min="10" max="10" width="14.00390625" style="1" customWidth="1"/>
    <col min="11" max="11" width="12.421875" style="1" bestFit="1" customWidth="1"/>
    <col min="12" max="12" width="11.140625" style="1" bestFit="1" customWidth="1"/>
    <col min="13" max="16384" width="9.140625" style="1" customWidth="1"/>
  </cols>
  <sheetData>
    <row r="1" spans="10:12" ht="15.75">
      <c r="J1" s="51" t="s">
        <v>138</v>
      </c>
      <c r="K1" s="51"/>
      <c r="L1" s="51"/>
    </row>
    <row r="2" spans="10:12" ht="15.75">
      <c r="J2" s="51" t="s">
        <v>9</v>
      </c>
      <c r="K2" s="51"/>
      <c r="L2" s="51"/>
    </row>
    <row r="3" spans="10:12" ht="15.75">
      <c r="J3" s="51" t="s">
        <v>104</v>
      </c>
      <c r="K3" s="51"/>
      <c r="L3" s="51"/>
    </row>
    <row r="4" spans="10:12" ht="15.75">
      <c r="J4" s="51" t="s">
        <v>145</v>
      </c>
      <c r="K4" s="51"/>
      <c r="L4" s="51"/>
    </row>
    <row r="6" spans="10:12" ht="15.75">
      <c r="J6" s="51" t="s">
        <v>129</v>
      </c>
      <c r="K6" s="51"/>
      <c r="L6" s="51"/>
    </row>
    <row r="7" spans="10:12" ht="15.75">
      <c r="J7" s="51" t="s">
        <v>9</v>
      </c>
      <c r="K7" s="51"/>
      <c r="L7" s="51"/>
    </row>
    <row r="8" spans="10:12" ht="15.75">
      <c r="J8" s="51" t="s">
        <v>104</v>
      </c>
      <c r="K8" s="51"/>
      <c r="L8" s="51"/>
    </row>
    <row r="9" spans="10:12" ht="15.75">
      <c r="J9" s="51" t="s">
        <v>130</v>
      </c>
      <c r="K9" s="51"/>
      <c r="L9" s="51"/>
    </row>
    <row r="12" ht="15.75">
      <c r="F12" s="25"/>
    </row>
    <row r="13" spans="1:12" ht="15.75">
      <c r="A13" s="53" t="s">
        <v>13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32.25" customHeight="1">
      <c r="A14" s="54" t="s">
        <v>103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0" ht="15.75">
      <c r="A15" s="53"/>
      <c r="B15" s="53"/>
      <c r="C15" s="53"/>
      <c r="D15" s="53"/>
      <c r="E15" s="53"/>
      <c r="F15" s="53"/>
      <c r="G15" s="53"/>
      <c r="H15" s="3"/>
      <c r="I15" s="3"/>
      <c r="J15" s="3"/>
    </row>
    <row r="16" spans="1:11" ht="21" customHeight="1">
      <c r="A16" s="14"/>
      <c r="B16" s="3"/>
      <c r="H16" s="2"/>
      <c r="I16" s="2"/>
      <c r="J16" s="2"/>
      <c r="K16" s="2" t="s">
        <v>19</v>
      </c>
    </row>
    <row r="17" spans="1:12" ht="34.5" customHeight="1">
      <c r="A17" s="50" t="s">
        <v>0</v>
      </c>
      <c r="B17" s="55" t="s">
        <v>10</v>
      </c>
      <c r="C17" s="55" t="s">
        <v>1</v>
      </c>
      <c r="D17" s="55" t="s">
        <v>2</v>
      </c>
      <c r="E17" s="55" t="s">
        <v>5</v>
      </c>
      <c r="F17" s="55" t="s">
        <v>3</v>
      </c>
      <c r="G17" s="52" t="s">
        <v>18</v>
      </c>
      <c r="H17" s="52"/>
      <c r="I17" s="52"/>
      <c r="J17" s="56" t="s">
        <v>100</v>
      </c>
      <c r="K17" s="56"/>
      <c r="L17" s="56"/>
    </row>
    <row r="18" spans="1:12" ht="50.25" customHeight="1">
      <c r="A18" s="50"/>
      <c r="B18" s="55"/>
      <c r="C18" s="55"/>
      <c r="D18" s="55"/>
      <c r="E18" s="55"/>
      <c r="F18" s="55"/>
      <c r="G18" s="41" t="s">
        <v>131</v>
      </c>
      <c r="H18" s="41" t="s">
        <v>132</v>
      </c>
      <c r="I18" s="41" t="s">
        <v>133</v>
      </c>
      <c r="J18" s="42" t="s">
        <v>131</v>
      </c>
      <c r="K18" s="42" t="s">
        <v>132</v>
      </c>
      <c r="L18" s="42" t="s">
        <v>133</v>
      </c>
    </row>
    <row r="19" spans="1:13" ht="21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8">
        <v>12</v>
      </c>
      <c r="M19" s="23"/>
    </row>
    <row r="20" spans="1:12" s="19" customFormat="1" ht="31.5">
      <c r="A20" s="21" t="s">
        <v>110</v>
      </c>
      <c r="B20" s="4">
        <v>650</v>
      </c>
      <c r="C20" s="7"/>
      <c r="D20" s="7"/>
      <c r="E20" s="7"/>
      <c r="F20" s="7"/>
      <c r="G20" s="18">
        <f>G21+G76+G81+G91+G96+G116+G127+G132</f>
        <v>25092.4</v>
      </c>
      <c r="H20" s="18">
        <f>H21+H76+H81+H91+H96+H116+H127+H132</f>
        <v>992.7</v>
      </c>
      <c r="I20" s="18">
        <f>I21+I76+I81+I91+I96+I116+I127+I132</f>
        <v>26085.1</v>
      </c>
      <c r="J20" s="18">
        <f>J44+J76+J81</f>
        <v>477</v>
      </c>
      <c r="K20" s="18">
        <f>K44+K76+K81</f>
        <v>0</v>
      </c>
      <c r="L20" s="18">
        <f>L44+L76+L81</f>
        <v>477</v>
      </c>
    </row>
    <row r="21" spans="1:12" s="19" customFormat="1" ht="15.75">
      <c r="A21" s="16" t="s">
        <v>21</v>
      </c>
      <c r="B21" s="12">
        <v>650</v>
      </c>
      <c r="C21" s="8" t="s">
        <v>6</v>
      </c>
      <c r="D21" s="8"/>
      <c r="E21" s="8"/>
      <c r="F21" s="8"/>
      <c r="G21" s="20">
        <f>G22+G26+G30+G41+G44</f>
        <v>8699.3</v>
      </c>
      <c r="H21" s="20">
        <f>H22+H26+H30+H41+H44</f>
        <v>-493.7</v>
      </c>
      <c r="I21" s="20">
        <f>I22+I26+I30+I41+I44</f>
        <v>8205.6</v>
      </c>
      <c r="J21" s="20"/>
      <c r="K21" s="40"/>
      <c r="L21" s="40"/>
    </row>
    <row r="22" spans="1:12" s="19" customFormat="1" ht="63">
      <c r="A22" s="16" t="s">
        <v>47</v>
      </c>
      <c r="B22" s="12">
        <v>650</v>
      </c>
      <c r="C22" s="8" t="s">
        <v>6</v>
      </c>
      <c r="D22" s="8" t="s">
        <v>45</v>
      </c>
      <c r="E22" s="7"/>
      <c r="F22" s="7"/>
      <c r="G22" s="20">
        <f aca="true" t="shared" si="0" ref="G22:I24">G23</f>
        <v>1344.5</v>
      </c>
      <c r="H22" s="20">
        <f t="shared" si="0"/>
        <v>0</v>
      </c>
      <c r="I22" s="20">
        <f t="shared" si="0"/>
        <v>1344.5</v>
      </c>
      <c r="J22" s="20"/>
      <c r="K22" s="40"/>
      <c r="L22" s="40"/>
    </row>
    <row r="23" spans="1:12" s="19" customFormat="1" ht="15.75">
      <c r="A23" s="16" t="s">
        <v>49</v>
      </c>
      <c r="B23" s="12">
        <v>650</v>
      </c>
      <c r="C23" s="8" t="s">
        <v>6</v>
      </c>
      <c r="D23" s="8" t="s">
        <v>45</v>
      </c>
      <c r="E23" s="8" t="s">
        <v>48</v>
      </c>
      <c r="F23" s="7"/>
      <c r="G23" s="20">
        <f t="shared" si="0"/>
        <v>1344.5</v>
      </c>
      <c r="H23" s="20">
        <f t="shared" si="0"/>
        <v>0</v>
      </c>
      <c r="I23" s="20">
        <f t="shared" si="0"/>
        <v>1344.5</v>
      </c>
      <c r="J23" s="20"/>
      <c r="K23" s="40"/>
      <c r="L23" s="40"/>
    </row>
    <row r="24" spans="1:12" s="19" customFormat="1" ht="47.25">
      <c r="A24" s="16" t="s">
        <v>42</v>
      </c>
      <c r="B24" s="12">
        <v>650</v>
      </c>
      <c r="C24" s="8" t="s">
        <v>6</v>
      </c>
      <c r="D24" s="8" t="s">
        <v>45</v>
      </c>
      <c r="E24" s="8" t="s">
        <v>48</v>
      </c>
      <c r="F24" s="8" t="s">
        <v>29</v>
      </c>
      <c r="G24" s="20">
        <f t="shared" si="0"/>
        <v>1344.5</v>
      </c>
      <c r="H24" s="20">
        <f t="shared" si="0"/>
        <v>0</v>
      </c>
      <c r="I24" s="20">
        <f t="shared" si="0"/>
        <v>1344.5</v>
      </c>
      <c r="J24" s="20"/>
      <c r="K24" s="40"/>
      <c r="L24" s="40"/>
    </row>
    <row r="25" spans="1:12" ht="24.75" customHeight="1">
      <c r="A25" s="16" t="s">
        <v>27</v>
      </c>
      <c r="B25" s="43">
        <v>650</v>
      </c>
      <c r="C25" s="44" t="s">
        <v>6</v>
      </c>
      <c r="D25" s="44" t="s">
        <v>45</v>
      </c>
      <c r="E25" s="44" t="s">
        <v>48</v>
      </c>
      <c r="F25" s="43">
        <v>121</v>
      </c>
      <c r="G25" s="45">
        <v>1344.5</v>
      </c>
      <c r="H25" s="45"/>
      <c r="I25" s="45">
        <f>G25+H25</f>
        <v>1344.5</v>
      </c>
      <c r="J25" s="27"/>
      <c r="K25" s="39"/>
      <c r="L25" s="39"/>
    </row>
    <row r="26" spans="1:12" s="19" customFormat="1" ht="78.75">
      <c r="A26" s="16" t="s">
        <v>43</v>
      </c>
      <c r="B26" s="12">
        <v>650</v>
      </c>
      <c r="C26" s="8" t="s">
        <v>6</v>
      </c>
      <c r="D26" s="8" t="s">
        <v>16</v>
      </c>
      <c r="E26" s="8"/>
      <c r="F26" s="8"/>
      <c r="G26" s="20">
        <f aca="true" t="shared" si="1" ref="G26:I28">G27</f>
        <v>10</v>
      </c>
      <c r="H26" s="20">
        <f t="shared" si="1"/>
        <v>0</v>
      </c>
      <c r="I26" s="20">
        <f t="shared" si="1"/>
        <v>10</v>
      </c>
      <c r="J26" s="20"/>
      <c r="K26" s="40"/>
      <c r="L26" s="40"/>
    </row>
    <row r="27" spans="1:12" s="19" customFormat="1" ht="15.75">
      <c r="A27" s="16" t="s">
        <v>24</v>
      </c>
      <c r="B27" s="12">
        <v>650</v>
      </c>
      <c r="C27" s="8" t="s">
        <v>6</v>
      </c>
      <c r="D27" s="8" t="s">
        <v>16</v>
      </c>
      <c r="E27" s="8" t="s">
        <v>8</v>
      </c>
      <c r="F27" s="8"/>
      <c r="G27" s="20">
        <f t="shared" si="1"/>
        <v>10</v>
      </c>
      <c r="H27" s="20">
        <f t="shared" si="1"/>
        <v>0</v>
      </c>
      <c r="I27" s="20">
        <f t="shared" si="1"/>
        <v>10</v>
      </c>
      <c r="J27" s="20"/>
      <c r="K27" s="40"/>
      <c r="L27" s="40"/>
    </row>
    <row r="28" spans="1:12" s="19" customFormat="1" ht="47.25">
      <c r="A28" s="16" t="s">
        <v>30</v>
      </c>
      <c r="B28" s="12">
        <v>650</v>
      </c>
      <c r="C28" s="8" t="s">
        <v>6</v>
      </c>
      <c r="D28" s="8" t="s">
        <v>16</v>
      </c>
      <c r="E28" s="8" t="s">
        <v>8</v>
      </c>
      <c r="F28" s="8" t="s">
        <v>31</v>
      </c>
      <c r="G28" s="20">
        <f t="shared" si="1"/>
        <v>10</v>
      </c>
      <c r="H28" s="20">
        <f t="shared" si="1"/>
        <v>0</v>
      </c>
      <c r="I28" s="20">
        <f t="shared" si="1"/>
        <v>10</v>
      </c>
      <c r="J28" s="20"/>
      <c r="K28" s="40"/>
      <c r="L28" s="40"/>
    </row>
    <row r="29" spans="1:12" s="19" customFormat="1" ht="47.25">
      <c r="A29" s="16" t="s">
        <v>41</v>
      </c>
      <c r="B29" s="12">
        <v>650</v>
      </c>
      <c r="C29" s="8" t="s">
        <v>6</v>
      </c>
      <c r="D29" s="8" t="s">
        <v>16</v>
      </c>
      <c r="E29" s="8" t="s">
        <v>8</v>
      </c>
      <c r="F29" s="8" t="s">
        <v>22</v>
      </c>
      <c r="G29" s="20">
        <v>10</v>
      </c>
      <c r="H29" s="20"/>
      <c r="I29" s="20">
        <f>G29+H29</f>
        <v>10</v>
      </c>
      <c r="J29" s="20"/>
      <c r="K29" s="40"/>
      <c r="L29" s="40"/>
    </row>
    <row r="30" spans="1:12" s="19" customFormat="1" ht="101.25" customHeight="1">
      <c r="A30" s="16" t="s">
        <v>23</v>
      </c>
      <c r="B30" s="12">
        <v>650</v>
      </c>
      <c r="C30" s="8" t="s">
        <v>6</v>
      </c>
      <c r="D30" s="8" t="s">
        <v>7</v>
      </c>
      <c r="E30" s="8"/>
      <c r="F30" s="8"/>
      <c r="G30" s="20">
        <f>G32+G35+G38</f>
        <v>5706</v>
      </c>
      <c r="H30" s="20">
        <f>H32+H35+H38</f>
        <v>-388.7</v>
      </c>
      <c r="I30" s="20">
        <f>I32+I35+I38</f>
        <v>5317.3</v>
      </c>
      <c r="J30" s="20"/>
      <c r="K30" s="40"/>
      <c r="L30" s="40"/>
    </row>
    <row r="31" spans="1:12" s="19" customFormat="1" ht="15.75">
      <c r="A31" s="16" t="s">
        <v>24</v>
      </c>
      <c r="B31" s="12">
        <v>650</v>
      </c>
      <c r="C31" s="8" t="s">
        <v>6</v>
      </c>
      <c r="D31" s="8" t="s">
        <v>7</v>
      </c>
      <c r="E31" s="8" t="s">
        <v>8</v>
      </c>
      <c r="F31" s="8"/>
      <c r="G31" s="20">
        <f>G32+G35+G38</f>
        <v>5706</v>
      </c>
      <c r="H31" s="20">
        <f>H32+H35+H38</f>
        <v>-388.7</v>
      </c>
      <c r="I31" s="20">
        <f>I32+I35+I38</f>
        <v>5317.3</v>
      </c>
      <c r="J31" s="20"/>
      <c r="K31" s="40"/>
      <c r="L31" s="40"/>
    </row>
    <row r="32" spans="1:12" s="19" customFormat="1" ht="47.25">
      <c r="A32" s="16" t="s">
        <v>42</v>
      </c>
      <c r="B32" s="12">
        <v>650</v>
      </c>
      <c r="C32" s="8" t="s">
        <v>6</v>
      </c>
      <c r="D32" s="8" t="s">
        <v>7</v>
      </c>
      <c r="E32" s="8" t="s">
        <v>8</v>
      </c>
      <c r="F32" s="8" t="s">
        <v>29</v>
      </c>
      <c r="G32" s="20">
        <f>G33+G34</f>
        <v>5031</v>
      </c>
      <c r="H32" s="20">
        <f>H33+H34</f>
        <v>-388.7</v>
      </c>
      <c r="I32" s="20">
        <f>I33+I34</f>
        <v>4642.3</v>
      </c>
      <c r="J32" s="20"/>
      <c r="K32" s="40"/>
      <c r="L32" s="40"/>
    </row>
    <row r="33" spans="1:12" s="19" customFormat="1" ht="26.25" customHeight="1">
      <c r="A33" s="16" t="s">
        <v>27</v>
      </c>
      <c r="B33" s="12">
        <v>650</v>
      </c>
      <c r="C33" s="8" t="s">
        <v>6</v>
      </c>
      <c r="D33" s="8" t="s">
        <v>7</v>
      </c>
      <c r="E33" s="8" t="s">
        <v>8</v>
      </c>
      <c r="F33" s="8" t="s">
        <v>25</v>
      </c>
      <c r="G33" s="20">
        <v>5006</v>
      </c>
      <c r="H33" s="20">
        <f>-448.2+59.5</f>
        <v>-388.7</v>
      </c>
      <c r="I33" s="20">
        <f>G33+H33</f>
        <v>4617.3</v>
      </c>
      <c r="J33" s="20"/>
      <c r="K33" s="40"/>
      <c r="L33" s="40"/>
    </row>
    <row r="34" spans="1:12" s="19" customFormat="1" ht="31.5">
      <c r="A34" s="16" t="s">
        <v>28</v>
      </c>
      <c r="B34" s="12">
        <v>650</v>
      </c>
      <c r="C34" s="8" t="s">
        <v>6</v>
      </c>
      <c r="D34" s="8" t="s">
        <v>7</v>
      </c>
      <c r="E34" s="8" t="s">
        <v>8</v>
      </c>
      <c r="F34" s="8" t="s">
        <v>26</v>
      </c>
      <c r="G34" s="20">
        <v>25</v>
      </c>
      <c r="H34" s="20"/>
      <c r="I34" s="20">
        <f>G34+H34</f>
        <v>25</v>
      </c>
      <c r="J34" s="20"/>
      <c r="K34" s="40"/>
      <c r="L34" s="40"/>
    </row>
    <row r="35" spans="1:12" s="19" customFormat="1" ht="47.25">
      <c r="A35" s="16" t="s">
        <v>30</v>
      </c>
      <c r="B35" s="12">
        <v>650</v>
      </c>
      <c r="C35" s="8" t="s">
        <v>6</v>
      </c>
      <c r="D35" s="8" t="s">
        <v>7</v>
      </c>
      <c r="E35" s="8" t="s">
        <v>8</v>
      </c>
      <c r="F35" s="8" t="s">
        <v>31</v>
      </c>
      <c r="G35" s="20">
        <f>G37</f>
        <v>623</v>
      </c>
      <c r="H35" s="20">
        <f>H37+H36</f>
        <v>0</v>
      </c>
      <c r="I35" s="20">
        <f>I37+I36</f>
        <v>623</v>
      </c>
      <c r="J35" s="20"/>
      <c r="K35" s="40"/>
      <c r="L35" s="40"/>
    </row>
    <row r="36" spans="1:12" s="19" customFormat="1" ht="56.25" customHeight="1">
      <c r="A36" s="16" t="s">
        <v>139</v>
      </c>
      <c r="B36" s="12">
        <v>650</v>
      </c>
      <c r="C36" s="8" t="s">
        <v>6</v>
      </c>
      <c r="D36" s="8" t="s">
        <v>7</v>
      </c>
      <c r="E36" s="8" t="s">
        <v>8</v>
      </c>
      <c r="F36" s="8" t="s">
        <v>75</v>
      </c>
      <c r="G36" s="20"/>
      <c r="H36" s="20">
        <v>49</v>
      </c>
      <c r="I36" s="20">
        <f>G36+H36</f>
        <v>49</v>
      </c>
      <c r="J36" s="20"/>
      <c r="K36" s="40"/>
      <c r="L36" s="40"/>
    </row>
    <row r="37" spans="1:12" s="19" customFormat="1" ht="47.25">
      <c r="A37" s="16" t="s">
        <v>41</v>
      </c>
      <c r="B37" s="12">
        <v>650</v>
      </c>
      <c r="C37" s="8" t="s">
        <v>6</v>
      </c>
      <c r="D37" s="8" t="s">
        <v>7</v>
      </c>
      <c r="E37" s="8" t="s">
        <v>8</v>
      </c>
      <c r="F37" s="8" t="s">
        <v>22</v>
      </c>
      <c r="G37" s="20">
        <v>623</v>
      </c>
      <c r="H37" s="20">
        <v>-49</v>
      </c>
      <c r="I37" s="20">
        <f>G37+H37</f>
        <v>574</v>
      </c>
      <c r="J37" s="20"/>
      <c r="K37" s="40"/>
      <c r="L37" s="40"/>
    </row>
    <row r="38" spans="1:12" s="19" customFormat="1" ht="31.5">
      <c r="A38" s="16" t="s">
        <v>39</v>
      </c>
      <c r="B38" s="12">
        <v>650</v>
      </c>
      <c r="C38" s="8" t="s">
        <v>6</v>
      </c>
      <c r="D38" s="8" t="s">
        <v>7</v>
      </c>
      <c r="E38" s="8" t="s">
        <v>8</v>
      </c>
      <c r="F38" s="8" t="s">
        <v>38</v>
      </c>
      <c r="G38" s="20">
        <f>G39</f>
        <v>52</v>
      </c>
      <c r="H38" s="20">
        <f>H39</f>
        <v>0</v>
      </c>
      <c r="I38" s="20">
        <f>I39</f>
        <v>52</v>
      </c>
      <c r="J38" s="20"/>
      <c r="K38" s="40"/>
      <c r="L38" s="40"/>
    </row>
    <row r="39" spans="1:12" s="19" customFormat="1" ht="31.5">
      <c r="A39" s="16" t="s">
        <v>33</v>
      </c>
      <c r="B39" s="12">
        <v>650</v>
      </c>
      <c r="C39" s="8" t="s">
        <v>6</v>
      </c>
      <c r="D39" s="8" t="s">
        <v>7</v>
      </c>
      <c r="E39" s="8" t="s">
        <v>8</v>
      </c>
      <c r="F39" s="8" t="s">
        <v>32</v>
      </c>
      <c r="G39" s="20">
        <v>52</v>
      </c>
      <c r="H39" s="20"/>
      <c r="I39" s="20">
        <f>G39+H39</f>
        <v>52</v>
      </c>
      <c r="J39" s="20"/>
      <c r="K39" s="40"/>
      <c r="L39" s="40"/>
    </row>
    <row r="40" spans="1:12" s="19" customFormat="1" ht="31.5">
      <c r="A40" s="16" t="s">
        <v>51</v>
      </c>
      <c r="B40" s="12">
        <v>650</v>
      </c>
      <c r="C40" s="8" t="s">
        <v>6</v>
      </c>
      <c r="D40" s="8" t="s">
        <v>50</v>
      </c>
      <c r="E40" s="8"/>
      <c r="F40" s="8"/>
      <c r="G40" s="20">
        <f aca="true" t="shared" si="2" ref="G40:I42">G41</f>
        <v>100</v>
      </c>
      <c r="H40" s="20">
        <f t="shared" si="2"/>
        <v>0</v>
      </c>
      <c r="I40" s="20">
        <f t="shared" si="2"/>
        <v>100</v>
      </c>
      <c r="J40" s="20"/>
      <c r="K40" s="40"/>
      <c r="L40" s="40"/>
    </row>
    <row r="41" spans="1:12" s="19" customFormat="1" ht="15.75">
      <c r="A41" s="16" t="s">
        <v>53</v>
      </c>
      <c r="B41" s="12">
        <v>650</v>
      </c>
      <c r="C41" s="8" t="s">
        <v>6</v>
      </c>
      <c r="D41" s="8" t="s">
        <v>50</v>
      </c>
      <c r="E41" s="8" t="s">
        <v>52</v>
      </c>
      <c r="F41" s="8"/>
      <c r="G41" s="20">
        <f t="shared" si="2"/>
        <v>100</v>
      </c>
      <c r="H41" s="20">
        <f t="shared" si="2"/>
        <v>0</v>
      </c>
      <c r="I41" s="20">
        <f t="shared" si="2"/>
        <v>100</v>
      </c>
      <c r="J41" s="20"/>
      <c r="K41" s="40"/>
      <c r="L41" s="40"/>
    </row>
    <row r="42" spans="1:12" s="19" customFormat="1" ht="15.75">
      <c r="A42" s="16" t="s">
        <v>55</v>
      </c>
      <c r="B42" s="12">
        <v>650</v>
      </c>
      <c r="C42" s="8" t="s">
        <v>6</v>
      </c>
      <c r="D42" s="8" t="s">
        <v>50</v>
      </c>
      <c r="E42" s="8" t="s">
        <v>52</v>
      </c>
      <c r="F42" s="8" t="s">
        <v>56</v>
      </c>
      <c r="G42" s="20">
        <f t="shared" si="2"/>
        <v>100</v>
      </c>
      <c r="H42" s="20">
        <f t="shared" si="2"/>
        <v>0</v>
      </c>
      <c r="I42" s="20">
        <f t="shared" si="2"/>
        <v>100</v>
      </c>
      <c r="J42" s="20"/>
      <c r="K42" s="40"/>
      <c r="L42" s="40"/>
    </row>
    <row r="43" spans="1:12" s="19" customFormat="1" ht="15.75">
      <c r="A43" s="16" t="s">
        <v>57</v>
      </c>
      <c r="B43" s="12">
        <v>650</v>
      </c>
      <c r="C43" s="8" t="s">
        <v>6</v>
      </c>
      <c r="D43" s="8" t="s">
        <v>50</v>
      </c>
      <c r="E43" s="8" t="s">
        <v>52</v>
      </c>
      <c r="F43" s="8" t="s">
        <v>54</v>
      </c>
      <c r="G43" s="20">
        <v>100</v>
      </c>
      <c r="H43" s="20"/>
      <c r="I43" s="20">
        <f>G43+H43</f>
        <v>100</v>
      </c>
      <c r="J43" s="20"/>
      <c r="K43" s="40"/>
      <c r="L43" s="40"/>
    </row>
    <row r="44" spans="1:12" s="19" customFormat="1" ht="15.75">
      <c r="A44" s="28" t="s">
        <v>112</v>
      </c>
      <c r="B44" s="12">
        <v>650</v>
      </c>
      <c r="C44" s="8" t="s">
        <v>6</v>
      </c>
      <c r="D44" s="8" t="s">
        <v>17</v>
      </c>
      <c r="E44" s="8"/>
      <c r="F44" s="8"/>
      <c r="G44" s="20">
        <f>G45+G49+G52+G66</f>
        <v>1538.8</v>
      </c>
      <c r="H44" s="20">
        <f>H45+H49+H52+H66</f>
        <v>-105</v>
      </c>
      <c r="I44" s="20">
        <f>I45+I49+I52+I66</f>
        <v>1433.8</v>
      </c>
      <c r="J44" s="20">
        <f aca="true" t="shared" si="3" ref="J44:L46">J45</f>
        <v>105</v>
      </c>
      <c r="K44" s="20">
        <f t="shared" si="3"/>
        <v>-105</v>
      </c>
      <c r="L44" s="20">
        <f t="shared" si="3"/>
        <v>0</v>
      </c>
    </row>
    <row r="45" spans="1:12" s="19" customFormat="1" ht="31.5">
      <c r="A45" s="31" t="s">
        <v>113</v>
      </c>
      <c r="B45" s="24" t="s">
        <v>20</v>
      </c>
      <c r="C45" s="24" t="s">
        <v>6</v>
      </c>
      <c r="D45" s="24" t="s">
        <v>17</v>
      </c>
      <c r="E45" s="24" t="s">
        <v>114</v>
      </c>
      <c r="F45" s="24"/>
      <c r="G45" s="20">
        <f aca="true" t="shared" si="4" ref="G45:I47">G46</f>
        <v>105</v>
      </c>
      <c r="H45" s="20">
        <f t="shared" si="4"/>
        <v>-105</v>
      </c>
      <c r="I45" s="20">
        <f t="shared" si="4"/>
        <v>0</v>
      </c>
      <c r="J45" s="20">
        <f t="shared" si="3"/>
        <v>105</v>
      </c>
      <c r="K45" s="20">
        <f t="shared" si="3"/>
        <v>-105</v>
      </c>
      <c r="L45" s="20">
        <f t="shared" si="3"/>
        <v>0</v>
      </c>
    </row>
    <row r="46" spans="1:12" s="19" customFormat="1" ht="78.75">
      <c r="A46" s="31" t="s">
        <v>115</v>
      </c>
      <c r="B46" s="24" t="s">
        <v>20</v>
      </c>
      <c r="C46" s="24" t="s">
        <v>6</v>
      </c>
      <c r="D46" s="24" t="s">
        <v>17</v>
      </c>
      <c r="E46" s="24" t="s">
        <v>58</v>
      </c>
      <c r="F46" s="24"/>
      <c r="G46" s="20">
        <f t="shared" si="4"/>
        <v>105</v>
      </c>
      <c r="H46" s="20">
        <f t="shared" si="4"/>
        <v>-105</v>
      </c>
      <c r="I46" s="20">
        <f t="shared" si="4"/>
        <v>0</v>
      </c>
      <c r="J46" s="20">
        <f t="shared" si="3"/>
        <v>105</v>
      </c>
      <c r="K46" s="20">
        <f t="shared" si="3"/>
        <v>-105</v>
      </c>
      <c r="L46" s="20">
        <f t="shared" si="3"/>
        <v>0</v>
      </c>
    </row>
    <row r="47" spans="1:12" s="19" customFormat="1" ht="47.25">
      <c r="A47" s="31" t="s">
        <v>42</v>
      </c>
      <c r="B47" s="24" t="s">
        <v>20</v>
      </c>
      <c r="C47" s="24" t="s">
        <v>6</v>
      </c>
      <c r="D47" s="24" t="s">
        <v>17</v>
      </c>
      <c r="E47" s="24" t="s">
        <v>58</v>
      </c>
      <c r="F47" s="24" t="s">
        <v>29</v>
      </c>
      <c r="G47" s="20">
        <f t="shared" si="4"/>
        <v>105</v>
      </c>
      <c r="H47" s="20">
        <f t="shared" si="4"/>
        <v>-105</v>
      </c>
      <c r="I47" s="20">
        <f t="shared" si="4"/>
        <v>0</v>
      </c>
      <c r="J47" s="20">
        <f>G47</f>
        <v>105</v>
      </c>
      <c r="K47" s="20">
        <f>H47</f>
        <v>-105</v>
      </c>
      <c r="L47" s="20">
        <f>I47</f>
        <v>0</v>
      </c>
    </row>
    <row r="48" spans="1:12" s="19" customFormat="1" ht="25.5" customHeight="1">
      <c r="A48" s="28" t="s">
        <v>27</v>
      </c>
      <c r="B48" s="24" t="s">
        <v>20</v>
      </c>
      <c r="C48" s="24" t="s">
        <v>6</v>
      </c>
      <c r="D48" s="24" t="s">
        <v>17</v>
      </c>
      <c r="E48" s="24" t="s">
        <v>58</v>
      </c>
      <c r="F48" s="24" t="s">
        <v>25</v>
      </c>
      <c r="G48" s="20">
        <v>105</v>
      </c>
      <c r="H48" s="20">
        <v>-105</v>
      </c>
      <c r="I48" s="20">
        <f>G48+H48</f>
        <v>0</v>
      </c>
      <c r="J48" s="20">
        <f>G48</f>
        <v>105</v>
      </c>
      <c r="K48" s="20">
        <f>H48</f>
        <v>-105</v>
      </c>
      <c r="L48" s="20">
        <f>J48+K48</f>
        <v>0</v>
      </c>
    </row>
    <row r="49" spans="1:12" s="19" customFormat="1" ht="15.75">
      <c r="A49" s="28" t="s">
        <v>24</v>
      </c>
      <c r="B49" s="24" t="s">
        <v>20</v>
      </c>
      <c r="C49" s="24" t="s">
        <v>6</v>
      </c>
      <c r="D49" s="24" t="s">
        <v>17</v>
      </c>
      <c r="E49" s="24" t="s">
        <v>8</v>
      </c>
      <c r="F49" s="24"/>
      <c r="G49" s="20">
        <f aca="true" t="shared" si="5" ref="G49:I50">G50</f>
        <v>527</v>
      </c>
      <c r="H49" s="20">
        <f t="shared" si="5"/>
        <v>0</v>
      </c>
      <c r="I49" s="20">
        <f t="shared" si="5"/>
        <v>527</v>
      </c>
      <c r="J49" s="20"/>
      <c r="K49" s="40"/>
      <c r="L49" s="40"/>
    </row>
    <row r="50" spans="1:12" s="19" customFormat="1" ht="47.25">
      <c r="A50" s="28" t="s">
        <v>42</v>
      </c>
      <c r="B50" s="24" t="s">
        <v>20</v>
      </c>
      <c r="C50" s="24" t="s">
        <v>6</v>
      </c>
      <c r="D50" s="24" t="s">
        <v>17</v>
      </c>
      <c r="E50" s="24" t="s">
        <v>8</v>
      </c>
      <c r="F50" s="24" t="s">
        <v>29</v>
      </c>
      <c r="G50" s="20">
        <f t="shared" si="5"/>
        <v>527</v>
      </c>
      <c r="H50" s="20">
        <f t="shared" si="5"/>
        <v>0</v>
      </c>
      <c r="I50" s="20">
        <f t="shared" si="5"/>
        <v>527</v>
      </c>
      <c r="J50" s="20"/>
      <c r="K50" s="40"/>
      <c r="L50" s="40"/>
    </row>
    <row r="51" spans="1:12" s="19" customFormat="1" ht="24.75" customHeight="1">
      <c r="A51" s="28" t="s">
        <v>27</v>
      </c>
      <c r="B51" s="24" t="s">
        <v>20</v>
      </c>
      <c r="C51" s="24" t="s">
        <v>6</v>
      </c>
      <c r="D51" s="24" t="s">
        <v>17</v>
      </c>
      <c r="E51" s="24" t="s">
        <v>8</v>
      </c>
      <c r="F51" s="24" t="s">
        <v>25</v>
      </c>
      <c r="G51" s="20">
        <v>527</v>
      </c>
      <c r="H51" s="20"/>
      <c r="I51" s="20">
        <f>G51+H51</f>
        <v>527</v>
      </c>
      <c r="J51" s="20"/>
      <c r="K51" s="40"/>
      <c r="L51" s="40"/>
    </row>
    <row r="52" spans="1:12" s="19" customFormat="1" ht="63">
      <c r="A52" s="28" t="s">
        <v>116</v>
      </c>
      <c r="B52" s="24" t="s">
        <v>20</v>
      </c>
      <c r="C52" s="24" t="s">
        <v>6</v>
      </c>
      <c r="D52" s="24" t="s">
        <v>17</v>
      </c>
      <c r="E52" s="24" t="s">
        <v>117</v>
      </c>
      <c r="F52" s="24"/>
      <c r="G52" s="20">
        <f>G53+G56+G62</f>
        <v>743</v>
      </c>
      <c r="H52" s="20">
        <f>H53+H56+H62</f>
        <v>0</v>
      </c>
      <c r="I52" s="20">
        <f>I53+I56+I62</f>
        <v>743</v>
      </c>
      <c r="J52" s="20"/>
      <c r="K52" s="40"/>
      <c r="L52" s="40"/>
    </row>
    <row r="53" spans="1:12" s="19" customFormat="1" ht="63">
      <c r="A53" s="28" t="s">
        <v>118</v>
      </c>
      <c r="B53" s="24" t="s">
        <v>20</v>
      </c>
      <c r="C53" s="24" t="s">
        <v>6</v>
      </c>
      <c r="D53" s="24" t="s">
        <v>17</v>
      </c>
      <c r="E53" s="24" t="s">
        <v>61</v>
      </c>
      <c r="F53" s="24"/>
      <c r="G53" s="20">
        <f aca="true" t="shared" si="6" ref="G53:I54">G54</f>
        <v>250</v>
      </c>
      <c r="H53" s="20">
        <f t="shared" si="6"/>
        <v>0</v>
      </c>
      <c r="I53" s="20">
        <f t="shared" si="6"/>
        <v>250</v>
      </c>
      <c r="J53" s="20"/>
      <c r="K53" s="40"/>
      <c r="L53" s="40"/>
    </row>
    <row r="54" spans="1:12" s="19" customFormat="1" ht="47.25">
      <c r="A54" s="28" t="s">
        <v>119</v>
      </c>
      <c r="B54" s="24" t="s">
        <v>20</v>
      </c>
      <c r="C54" s="24" t="s">
        <v>6</v>
      </c>
      <c r="D54" s="24" t="s">
        <v>17</v>
      </c>
      <c r="E54" s="24" t="s">
        <v>61</v>
      </c>
      <c r="F54" s="24" t="s">
        <v>31</v>
      </c>
      <c r="G54" s="20">
        <f t="shared" si="6"/>
        <v>250</v>
      </c>
      <c r="H54" s="20">
        <f t="shared" si="6"/>
        <v>0</v>
      </c>
      <c r="I54" s="20">
        <f t="shared" si="6"/>
        <v>250</v>
      </c>
      <c r="J54" s="20"/>
      <c r="K54" s="40"/>
      <c r="L54" s="40"/>
    </row>
    <row r="55" spans="1:12" s="19" customFormat="1" ht="47.25">
      <c r="A55" s="28" t="s">
        <v>41</v>
      </c>
      <c r="B55" s="24" t="s">
        <v>20</v>
      </c>
      <c r="C55" s="24" t="s">
        <v>6</v>
      </c>
      <c r="D55" s="24" t="s">
        <v>17</v>
      </c>
      <c r="E55" s="24" t="s">
        <v>61</v>
      </c>
      <c r="F55" s="24" t="s">
        <v>22</v>
      </c>
      <c r="G55" s="20">
        <v>250</v>
      </c>
      <c r="H55" s="20"/>
      <c r="I55" s="20">
        <f>G55+H55</f>
        <v>250</v>
      </c>
      <c r="J55" s="20"/>
      <c r="K55" s="40"/>
      <c r="L55" s="40"/>
    </row>
    <row r="56" spans="1:12" s="19" customFormat="1" ht="31.5">
      <c r="A56" s="28" t="s">
        <v>120</v>
      </c>
      <c r="B56" s="24" t="s">
        <v>20</v>
      </c>
      <c r="C56" s="24" t="s">
        <v>6</v>
      </c>
      <c r="D56" s="24" t="s">
        <v>17</v>
      </c>
      <c r="E56" s="24" t="s">
        <v>121</v>
      </c>
      <c r="F56" s="24"/>
      <c r="G56" s="20">
        <f>G57</f>
        <v>422</v>
      </c>
      <c r="H56" s="20">
        <f>H57</f>
        <v>0</v>
      </c>
      <c r="I56" s="20">
        <f>I57</f>
        <v>422</v>
      </c>
      <c r="J56" s="20"/>
      <c r="K56" s="40"/>
      <c r="L56" s="40"/>
    </row>
    <row r="57" spans="1:12" s="19" customFormat="1" ht="31.5">
      <c r="A57" s="28" t="s">
        <v>34</v>
      </c>
      <c r="B57" s="24" t="s">
        <v>20</v>
      </c>
      <c r="C57" s="24" t="s">
        <v>6</v>
      </c>
      <c r="D57" s="24" t="s">
        <v>17</v>
      </c>
      <c r="E57" s="24" t="s">
        <v>15</v>
      </c>
      <c r="F57" s="24"/>
      <c r="G57" s="20">
        <f>G58+G60</f>
        <v>422</v>
      </c>
      <c r="H57" s="20">
        <f>H58+H60</f>
        <v>0</v>
      </c>
      <c r="I57" s="20">
        <f>I58+I60</f>
        <v>422</v>
      </c>
      <c r="J57" s="20"/>
      <c r="K57" s="40"/>
      <c r="L57" s="40"/>
    </row>
    <row r="58" spans="1:12" s="19" customFormat="1" ht="47.25">
      <c r="A58" s="28" t="s">
        <v>42</v>
      </c>
      <c r="B58" s="24" t="s">
        <v>20</v>
      </c>
      <c r="C58" s="24" t="s">
        <v>6</v>
      </c>
      <c r="D58" s="24" t="s">
        <v>17</v>
      </c>
      <c r="E58" s="24" t="s">
        <v>15</v>
      </c>
      <c r="F58" s="24" t="s">
        <v>29</v>
      </c>
      <c r="G58" s="20">
        <f>G59</f>
        <v>350</v>
      </c>
      <c r="H58" s="20">
        <f>H59</f>
        <v>0</v>
      </c>
      <c r="I58" s="20">
        <f>I59</f>
        <v>350</v>
      </c>
      <c r="J58" s="20"/>
      <c r="K58" s="40"/>
      <c r="L58" s="40"/>
    </row>
    <row r="59" spans="1:12" s="19" customFormat="1" ht="31.5">
      <c r="A59" s="28" t="s">
        <v>28</v>
      </c>
      <c r="B59" s="24" t="s">
        <v>20</v>
      </c>
      <c r="C59" s="24" t="s">
        <v>6</v>
      </c>
      <c r="D59" s="24" t="s">
        <v>17</v>
      </c>
      <c r="E59" s="24" t="s">
        <v>15</v>
      </c>
      <c r="F59" s="24" t="s">
        <v>26</v>
      </c>
      <c r="G59" s="20">
        <v>350</v>
      </c>
      <c r="H59" s="20"/>
      <c r="I59" s="20">
        <f>G59+H59</f>
        <v>350</v>
      </c>
      <c r="J59" s="20"/>
      <c r="K59" s="40"/>
      <c r="L59" s="40"/>
    </row>
    <row r="60" spans="1:12" s="19" customFormat="1" ht="47.25">
      <c r="A60" s="28" t="s">
        <v>119</v>
      </c>
      <c r="B60" s="24" t="s">
        <v>20</v>
      </c>
      <c r="C60" s="24" t="s">
        <v>6</v>
      </c>
      <c r="D60" s="24" t="s">
        <v>17</v>
      </c>
      <c r="E60" s="24" t="s">
        <v>15</v>
      </c>
      <c r="F60" s="24" t="s">
        <v>31</v>
      </c>
      <c r="G60" s="20">
        <f>G61</f>
        <v>72</v>
      </c>
      <c r="H60" s="20">
        <f>H61</f>
        <v>0</v>
      </c>
      <c r="I60" s="20">
        <f>I61</f>
        <v>72</v>
      </c>
      <c r="J60" s="20"/>
      <c r="K60" s="40"/>
      <c r="L60" s="40"/>
    </row>
    <row r="61" spans="1:12" s="19" customFormat="1" ht="47.25">
      <c r="A61" s="28" t="s">
        <v>41</v>
      </c>
      <c r="B61" s="24" t="s">
        <v>20</v>
      </c>
      <c r="C61" s="24" t="s">
        <v>6</v>
      </c>
      <c r="D61" s="24" t="s">
        <v>17</v>
      </c>
      <c r="E61" s="24" t="s">
        <v>15</v>
      </c>
      <c r="F61" s="24" t="s">
        <v>22</v>
      </c>
      <c r="G61" s="20">
        <v>72</v>
      </c>
      <c r="H61" s="20"/>
      <c r="I61" s="20">
        <f>G61+H61</f>
        <v>72</v>
      </c>
      <c r="J61" s="20"/>
      <c r="K61" s="40"/>
      <c r="L61" s="40"/>
    </row>
    <row r="62" spans="1:12" s="19" customFormat="1" ht="47.25">
      <c r="A62" s="28" t="s">
        <v>62</v>
      </c>
      <c r="B62" s="24" t="s">
        <v>20</v>
      </c>
      <c r="C62" s="24" t="s">
        <v>6</v>
      </c>
      <c r="D62" s="24" t="s">
        <v>17</v>
      </c>
      <c r="E62" s="24" t="s">
        <v>122</v>
      </c>
      <c r="F62" s="24"/>
      <c r="G62" s="20">
        <f aca="true" t="shared" si="7" ref="G62:I64">G63</f>
        <v>71</v>
      </c>
      <c r="H62" s="20">
        <f t="shared" si="7"/>
        <v>0</v>
      </c>
      <c r="I62" s="20">
        <f t="shared" si="7"/>
        <v>71</v>
      </c>
      <c r="J62" s="20"/>
      <c r="K62" s="40"/>
      <c r="L62" s="40"/>
    </row>
    <row r="63" spans="1:12" s="19" customFormat="1" ht="31.5">
      <c r="A63" s="32" t="s">
        <v>123</v>
      </c>
      <c r="B63" s="24" t="s">
        <v>20</v>
      </c>
      <c r="C63" s="24" t="s">
        <v>6</v>
      </c>
      <c r="D63" s="24" t="s">
        <v>17</v>
      </c>
      <c r="E63" s="24" t="s">
        <v>63</v>
      </c>
      <c r="F63" s="24"/>
      <c r="G63" s="20">
        <f t="shared" si="7"/>
        <v>71</v>
      </c>
      <c r="H63" s="20">
        <f t="shared" si="7"/>
        <v>0</v>
      </c>
      <c r="I63" s="20">
        <f t="shared" si="7"/>
        <v>71</v>
      </c>
      <c r="J63" s="20"/>
      <c r="K63" s="40"/>
      <c r="L63" s="40"/>
    </row>
    <row r="64" spans="1:12" s="19" customFormat="1" ht="47.25">
      <c r="A64" s="16" t="s">
        <v>119</v>
      </c>
      <c r="B64" s="24" t="s">
        <v>20</v>
      </c>
      <c r="C64" s="24" t="s">
        <v>6</v>
      </c>
      <c r="D64" s="24" t="s">
        <v>17</v>
      </c>
      <c r="E64" s="24" t="s">
        <v>63</v>
      </c>
      <c r="F64" s="24" t="s">
        <v>31</v>
      </c>
      <c r="G64" s="20">
        <f t="shared" si="7"/>
        <v>71</v>
      </c>
      <c r="H64" s="20">
        <f t="shared" si="7"/>
        <v>0</v>
      </c>
      <c r="I64" s="20">
        <f t="shared" si="7"/>
        <v>71</v>
      </c>
      <c r="J64" s="20"/>
      <c r="K64" s="40"/>
      <c r="L64" s="40"/>
    </row>
    <row r="65" spans="1:12" s="19" customFormat="1" ht="47.25">
      <c r="A65" s="33" t="s">
        <v>41</v>
      </c>
      <c r="B65" s="24" t="s">
        <v>20</v>
      </c>
      <c r="C65" s="24" t="s">
        <v>6</v>
      </c>
      <c r="D65" s="24" t="s">
        <v>17</v>
      </c>
      <c r="E65" s="24" t="s">
        <v>63</v>
      </c>
      <c r="F65" s="24" t="s">
        <v>22</v>
      </c>
      <c r="G65" s="20">
        <v>71</v>
      </c>
      <c r="H65" s="20"/>
      <c r="I65" s="20">
        <f>G65+H65</f>
        <v>71</v>
      </c>
      <c r="J65" s="20"/>
      <c r="K65" s="40"/>
      <c r="L65" s="40"/>
    </row>
    <row r="66" spans="1:12" s="19" customFormat="1" ht="31.5">
      <c r="A66" s="28" t="s">
        <v>124</v>
      </c>
      <c r="B66" s="24" t="s">
        <v>20</v>
      </c>
      <c r="C66" s="24" t="s">
        <v>6</v>
      </c>
      <c r="D66" s="24" t="s">
        <v>17</v>
      </c>
      <c r="E66" s="24" t="s">
        <v>125</v>
      </c>
      <c r="F66" s="24"/>
      <c r="G66" s="20">
        <f>G67+G70+G73</f>
        <v>163.8</v>
      </c>
      <c r="H66" s="20">
        <f>H67+H70+H73</f>
        <v>0</v>
      </c>
      <c r="I66" s="20">
        <f>I67+I70+I73</f>
        <v>163.8</v>
      </c>
      <c r="J66" s="20"/>
      <c r="K66" s="40"/>
      <c r="L66" s="40"/>
    </row>
    <row r="67" spans="1:12" s="19" customFormat="1" ht="78.75">
      <c r="A67" s="28" t="s">
        <v>126</v>
      </c>
      <c r="B67" s="24" t="s">
        <v>20</v>
      </c>
      <c r="C67" s="24" t="s">
        <v>6</v>
      </c>
      <c r="D67" s="24" t="s">
        <v>17</v>
      </c>
      <c r="E67" s="24" t="s">
        <v>105</v>
      </c>
      <c r="F67" s="24"/>
      <c r="G67" s="20">
        <f aca="true" t="shared" si="8" ref="G67:I68">G68</f>
        <v>36.8</v>
      </c>
      <c r="H67" s="20">
        <f t="shared" si="8"/>
        <v>0</v>
      </c>
      <c r="I67" s="20">
        <f t="shared" si="8"/>
        <v>36.8</v>
      </c>
      <c r="J67" s="20"/>
      <c r="K67" s="40"/>
      <c r="L67" s="40"/>
    </row>
    <row r="68" spans="1:12" s="19" customFormat="1" ht="47.25">
      <c r="A68" s="33" t="s">
        <v>119</v>
      </c>
      <c r="B68" s="24" t="s">
        <v>20</v>
      </c>
      <c r="C68" s="24" t="s">
        <v>6</v>
      </c>
      <c r="D68" s="24" t="s">
        <v>17</v>
      </c>
      <c r="E68" s="24" t="s">
        <v>105</v>
      </c>
      <c r="F68" s="24" t="s">
        <v>31</v>
      </c>
      <c r="G68" s="20">
        <f t="shared" si="8"/>
        <v>36.8</v>
      </c>
      <c r="H68" s="20">
        <f t="shared" si="8"/>
        <v>0</v>
      </c>
      <c r="I68" s="20">
        <f t="shared" si="8"/>
        <v>36.8</v>
      </c>
      <c r="J68" s="20"/>
      <c r="K68" s="40"/>
      <c r="L68" s="40"/>
    </row>
    <row r="69" spans="1:12" s="19" customFormat="1" ht="47.25">
      <c r="A69" s="28" t="s">
        <v>41</v>
      </c>
      <c r="B69" s="24" t="s">
        <v>20</v>
      </c>
      <c r="C69" s="24" t="s">
        <v>6</v>
      </c>
      <c r="D69" s="24" t="s">
        <v>17</v>
      </c>
      <c r="E69" s="24" t="s">
        <v>105</v>
      </c>
      <c r="F69" s="24" t="s">
        <v>22</v>
      </c>
      <c r="G69" s="20">
        <v>36.8</v>
      </c>
      <c r="H69" s="20"/>
      <c r="I69" s="20">
        <f>G69+H69</f>
        <v>36.8</v>
      </c>
      <c r="J69" s="20"/>
      <c r="K69" s="40"/>
      <c r="L69" s="40"/>
    </row>
    <row r="70" spans="1:12" s="19" customFormat="1" ht="78.75">
      <c r="A70" s="28" t="s">
        <v>127</v>
      </c>
      <c r="B70" s="24" t="s">
        <v>20</v>
      </c>
      <c r="C70" s="24" t="s">
        <v>6</v>
      </c>
      <c r="D70" s="24" t="s">
        <v>17</v>
      </c>
      <c r="E70" s="24" t="s">
        <v>106</v>
      </c>
      <c r="F70" s="24"/>
      <c r="G70" s="20">
        <f aca="true" t="shared" si="9" ref="G70:I71">G71</f>
        <v>85</v>
      </c>
      <c r="H70" s="20">
        <f t="shared" si="9"/>
        <v>0</v>
      </c>
      <c r="I70" s="20">
        <f t="shared" si="9"/>
        <v>85</v>
      </c>
      <c r="J70" s="20"/>
      <c r="K70" s="40"/>
      <c r="L70" s="40"/>
    </row>
    <row r="71" spans="1:12" s="19" customFormat="1" ht="47.25">
      <c r="A71" s="34" t="s">
        <v>119</v>
      </c>
      <c r="B71" s="24" t="s">
        <v>20</v>
      </c>
      <c r="C71" s="24" t="s">
        <v>6</v>
      </c>
      <c r="D71" s="24" t="s">
        <v>17</v>
      </c>
      <c r="E71" s="24" t="s">
        <v>106</v>
      </c>
      <c r="F71" s="24" t="s">
        <v>31</v>
      </c>
      <c r="G71" s="20">
        <f t="shared" si="9"/>
        <v>85</v>
      </c>
      <c r="H71" s="20">
        <f t="shared" si="9"/>
        <v>0</v>
      </c>
      <c r="I71" s="20">
        <f t="shared" si="9"/>
        <v>85</v>
      </c>
      <c r="J71" s="20"/>
      <c r="K71" s="40"/>
      <c r="L71" s="40"/>
    </row>
    <row r="72" spans="1:12" s="19" customFormat="1" ht="47.25">
      <c r="A72" s="34" t="s">
        <v>41</v>
      </c>
      <c r="B72" s="24" t="s">
        <v>20</v>
      </c>
      <c r="C72" s="24" t="s">
        <v>6</v>
      </c>
      <c r="D72" s="24" t="s">
        <v>17</v>
      </c>
      <c r="E72" s="24" t="s">
        <v>106</v>
      </c>
      <c r="F72" s="24" t="s">
        <v>22</v>
      </c>
      <c r="G72" s="20">
        <v>85</v>
      </c>
      <c r="H72" s="20"/>
      <c r="I72" s="20">
        <f>G72+H72</f>
        <v>85</v>
      </c>
      <c r="J72" s="20"/>
      <c r="K72" s="40"/>
      <c r="L72" s="40"/>
    </row>
    <row r="73" spans="1:12" s="19" customFormat="1" ht="94.5">
      <c r="A73" s="16" t="s">
        <v>128</v>
      </c>
      <c r="B73" s="24" t="s">
        <v>20</v>
      </c>
      <c r="C73" s="24" t="s">
        <v>6</v>
      </c>
      <c r="D73" s="24" t="s">
        <v>17</v>
      </c>
      <c r="E73" s="24" t="s">
        <v>107</v>
      </c>
      <c r="F73" s="24"/>
      <c r="G73" s="20">
        <f aca="true" t="shared" si="10" ref="G73:I74">G74</f>
        <v>42</v>
      </c>
      <c r="H73" s="20">
        <f t="shared" si="10"/>
        <v>0</v>
      </c>
      <c r="I73" s="20">
        <f t="shared" si="10"/>
        <v>42</v>
      </c>
      <c r="J73" s="20"/>
      <c r="K73" s="40"/>
      <c r="L73" s="40"/>
    </row>
    <row r="74" spans="1:12" s="19" customFormat="1" ht="47.25">
      <c r="A74" s="34" t="s">
        <v>119</v>
      </c>
      <c r="B74" s="24" t="s">
        <v>20</v>
      </c>
      <c r="C74" s="24" t="s">
        <v>6</v>
      </c>
      <c r="D74" s="24" t="s">
        <v>17</v>
      </c>
      <c r="E74" s="24" t="s">
        <v>107</v>
      </c>
      <c r="F74" s="24" t="s">
        <v>31</v>
      </c>
      <c r="G74" s="20">
        <f t="shared" si="10"/>
        <v>42</v>
      </c>
      <c r="H74" s="20">
        <f t="shared" si="10"/>
        <v>0</v>
      </c>
      <c r="I74" s="20">
        <f t="shared" si="10"/>
        <v>42</v>
      </c>
      <c r="J74" s="20"/>
      <c r="K74" s="40"/>
      <c r="L74" s="40"/>
    </row>
    <row r="75" spans="1:12" s="19" customFormat="1" ht="47.25">
      <c r="A75" s="34" t="s">
        <v>41</v>
      </c>
      <c r="B75" s="24" t="s">
        <v>20</v>
      </c>
      <c r="C75" s="24" t="s">
        <v>6</v>
      </c>
      <c r="D75" s="24" t="s">
        <v>17</v>
      </c>
      <c r="E75" s="24" t="s">
        <v>107</v>
      </c>
      <c r="F75" s="24" t="s">
        <v>22</v>
      </c>
      <c r="G75" s="20">
        <v>42</v>
      </c>
      <c r="H75" s="20"/>
      <c r="I75" s="20">
        <f>G75+H75</f>
        <v>42</v>
      </c>
      <c r="J75" s="20"/>
      <c r="K75" s="40"/>
      <c r="L75" s="40"/>
    </row>
    <row r="76" spans="1:12" s="19" customFormat="1" ht="15.75">
      <c r="A76" s="34" t="s">
        <v>90</v>
      </c>
      <c r="B76" s="24" t="s">
        <v>20</v>
      </c>
      <c r="C76" s="24" t="s">
        <v>45</v>
      </c>
      <c r="D76" s="24"/>
      <c r="E76" s="24"/>
      <c r="F76" s="24"/>
      <c r="G76" s="20">
        <f aca="true" t="shared" si="11" ref="G76:L79">G77</f>
        <v>372</v>
      </c>
      <c r="H76" s="20">
        <f t="shared" si="11"/>
        <v>0</v>
      </c>
      <c r="I76" s="20">
        <f t="shared" si="11"/>
        <v>372</v>
      </c>
      <c r="J76" s="20">
        <f t="shared" si="11"/>
        <v>372</v>
      </c>
      <c r="K76" s="20">
        <f t="shared" si="11"/>
        <v>0</v>
      </c>
      <c r="L76" s="20">
        <f t="shared" si="11"/>
        <v>372</v>
      </c>
    </row>
    <row r="77" spans="1:12" s="19" customFormat="1" ht="31.5">
      <c r="A77" s="28" t="s">
        <v>64</v>
      </c>
      <c r="B77" s="24" t="s">
        <v>20</v>
      </c>
      <c r="C77" s="24" t="s">
        <v>45</v>
      </c>
      <c r="D77" s="24" t="s">
        <v>16</v>
      </c>
      <c r="E77" s="24"/>
      <c r="F77" s="24"/>
      <c r="G77" s="20">
        <f t="shared" si="11"/>
        <v>372</v>
      </c>
      <c r="H77" s="20">
        <f t="shared" si="11"/>
        <v>0</v>
      </c>
      <c r="I77" s="20">
        <f t="shared" si="11"/>
        <v>372</v>
      </c>
      <c r="J77" s="20">
        <f t="shared" si="11"/>
        <v>372</v>
      </c>
      <c r="K77" s="20">
        <f t="shared" si="11"/>
        <v>0</v>
      </c>
      <c r="L77" s="20">
        <f t="shared" si="11"/>
        <v>372</v>
      </c>
    </row>
    <row r="78" spans="1:12" s="19" customFormat="1" ht="63">
      <c r="A78" s="28" t="s">
        <v>66</v>
      </c>
      <c r="B78" s="24" t="s">
        <v>20</v>
      </c>
      <c r="C78" s="24" t="s">
        <v>45</v>
      </c>
      <c r="D78" s="24" t="s">
        <v>16</v>
      </c>
      <c r="E78" s="24" t="s">
        <v>65</v>
      </c>
      <c r="F78" s="24"/>
      <c r="G78" s="20">
        <f t="shared" si="11"/>
        <v>372</v>
      </c>
      <c r="H78" s="20">
        <f t="shared" si="11"/>
        <v>0</v>
      </c>
      <c r="I78" s="20">
        <f t="shared" si="11"/>
        <v>372</v>
      </c>
      <c r="J78" s="20">
        <f t="shared" si="11"/>
        <v>372</v>
      </c>
      <c r="K78" s="20">
        <f t="shared" si="11"/>
        <v>0</v>
      </c>
      <c r="L78" s="20">
        <f t="shared" si="11"/>
        <v>372</v>
      </c>
    </row>
    <row r="79" spans="1:12" s="19" customFormat="1" ht="47.25">
      <c r="A79" s="28" t="s">
        <v>42</v>
      </c>
      <c r="B79" s="24" t="s">
        <v>20</v>
      </c>
      <c r="C79" s="24" t="s">
        <v>45</v>
      </c>
      <c r="D79" s="24" t="s">
        <v>16</v>
      </c>
      <c r="E79" s="24" t="s">
        <v>65</v>
      </c>
      <c r="F79" s="24" t="s">
        <v>29</v>
      </c>
      <c r="G79" s="20">
        <f t="shared" si="11"/>
        <v>372</v>
      </c>
      <c r="H79" s="20">
        <f t="shared" si="11"/>
        <v>0</v>
      </c>
      <c r="I79" s="20">
        <f t="shared" si="11"/>
        <v>372</v>
      </c>
      <c r="J79" s="20">
        <f t="shared" si="11"/>
        <v>372</v>
      </c>
      <c r="K79" s="20">
        <f t="shared" si="11"/>
        <v>0</v>
      </c>
      <c r="L79" s="20">
        <f t="shared" si="11"/>
        <v>372</v>
      </c>
    </row>
    <row r="80" spans="1:12" s="19" customFormat="1" ht="31.5">
      <c r="A80" s="33" t="s">
        <v>27</v>
      </c>
      <c r="B80" s="24" t="s">
        <v>20</v>
      </c>
      <c r="C80" s="24" t="s">
        <v>45</v>
      </c>
      <c r="D80" s="24" t="s">
        <v>16</v>
      </c>
      <c r="E80" s="24" t="s">
        <v>65</v>
      </c>
      <c r="F80" s="24" t="s">
        <v>25</v>
      </c>
      <c r="G80" s="20">
        <v>372</v>
      </c>
      <c r="H80" s="20"/>
      <c r="I80" s="20">
        <f>G80+H80</f>
        <v>372</v>
      </c>
      <c r="J80" s="20">
        <v>372</v>
      </c>
      <c r="K80" s="40"/>
      <c r="L80" s="20">
        <f>J80+K80</f>
        <v>372</v>
      </c>
    </row>
    <row r="81" spans="1:12" s="19" customFormat="1" ht="31.5">
      <c r="A81" s="28" t="s">
        <v>89</v>
      </c>
      <c r="B81" s="24" t="s">
        <v>20</v>
      </c>
      <c r="C81" s="24" t="s">
        <v>16</v>
      </c>
      <c r="D81" s="24"/>
      <c r="E81" s="24"/>
      <c r="F81" s="24"/>
      <c r="G81" s="20">
        <f>G87+G82</f>
        <v>40</v>
      </c>
      <c r="H81" s="20">
        <f>H87+H82</f>
        <v>255</v>
      </c>
      <c r="I81" s="20">
        <f>I87+I82</f>
        <v>295</v>
      </c>
      <c r="J81" s="20">
        <f aca="true" t="shared" si="12" ref="J81:L85">J82</f>
        <v>0</v>
      </c>
      <c r="K81" s="20">
        <f t="shared" si="12"/>
        <v>105</v>
      </c>
      <c r="L81" s="20">
        <f t="shared" si="12"/>
        <v>105</v>
      </c>
    </row>
    <row r="82" spans="1:12" s="19" customFormat="1" ht="15.75">
      <c r="A82" s="32" t="s">
        <v>134</v>
      </c>
      <c r="B82" s="46">
        <v>650</v>
      </c>
      <c r="C82" s="47" t="s">
        <v>16</v>
      </c>
      <c r="D82" s="47" t="s">
        <v>7</v>
      </c>
      <c r="E82" s="32"/>
      <c r="F82" s="32"/>
      <c r="G82" s="20">
        <f aca="true" t="shared" si="13" ref="G82:I85">G83</f>
        <v>0</v>
      </c>
      <c r="H82" s="20">
        <f t="shared" si="13"/>
        <v>105</v>
      </c>
      <c r="I82" s="20">
        <f t="shared" si="13"/>
        <v>105</v>
      </c>
      <c r="J82" s="20">
        <f t="shared" si="12"/>
        <v>0</v>
      </c>
      <c r="K82" s="20">
        <f t="shared" si="12"/>
        <v>105</v>
      </c>
      <c r="L82" s="20">
        <f t="shared" si="12"/>
        <v>105</v>
      </c>
    </row>
    <row r="83" spans="1:12" s="19" customFormat="1" ht="31.5">
      <c r="A83" s="16" t="s">
        <v>113</v>
      </c>
      <c r="B83" s="46">
        <v>650</v>
      </c>
      <c r="C83" s="47" t="s">
        <v>16</v>
      </c>
      <c r="D83" s="47" t="s">
        <v>7</v>
      </c>
      <c r="E83" s="47" t="s">
        <v>114</v>
      </c>
      <c r="F83" s="47"/>
      <c r="G83" s="20">
        <f t="shared" si="13"/>
        <v>0</v>
      </c>
      <c r="H83" s="20">
        <f t="shared" si="13"/>
        <v>105</v>
      </c>
      <c r="I83" s="20">
        <f t="shared" si="13"/>
        <v>105</v>
      </c>
      <c r="J83" s="20">
        <f t="shared" si="12"/>
        <v>0</v>
      </c>
      <c r="K83" s="20">
        <f t="shared" si="12"/>
        <v>105</v>
      </c>
      <c r="L83" s="20">
        <f t="shared" si="12"/>
        <v>105</v>
      </c>
    </row>
    <row r="84" spans="1:12" s="19" customFormat="1" ht="78.75">
      <c r="A84" s="16" t="s">
        <v>115</v>
      </c>
      <c r="B84" s="46">
        <v>650</v>
      </c>
      <c r="C84" s="47" t="s">
        <v>16</v>
      </c>
      <c r="D84" s="47" t="s">
        <v>7</v>
      </c>
      <c r="E84" s="47" t="s">
        <v>58</v>
      </c>
      <c r="F84" s="47"/>
      <c r="G84" s="20">
        <f t="shared" si="13"/>
        <v>0</v>
      </c>
      <c r="H84" s="20">
        <f t="shared" si="13"/>
        <v>105</v>
      </c>
      <c r="I84" s="20">
        <f t="shared" si="13"/>
        <v>105</v>
      </c>
      <c r="J84" s="20">
        <f t="shared" si="12"/>
        <v>0</v>
      </c>
      <c r="K84" s="20">
        <f t="shared" si="12"/>
        <v>105</v>
      </c>
      <c r="L84" s="20">
        <f t="shared" si="12"/>
        <v>105</v>
      </c>
    </row>
    <row r="85" spans="1:12" s="19" customFormat="1" ht="47.25">
      <c r="A85" s="16" t="s">
        <v>42</v>
      </c>
      <c r="B85" s="46">
        <v>650</v>
      </c>
      <c r="C85" s="47" t="s">
        <v>16</v>
      </c>
      <c r="D85" s="47" t="s">
        <v>7</v>
      </c>
      <c r="E85" s="47" t="s">
        <v>58</v>
      </c>
      <c r="F85" s="47" t="s">
        <v>29</v>
      </c>
      <c r="G85" s="20">
        <f t="shared" si="13"/>
        <v>0</v>
      </c>
      <c r="H85" s="20">
        <f t="shared" si="13"/>
        <v>105</v>
      </c>
      <c r="I85" s="20">
        <f t="shared" si="13"/>
        <v>105</v>
      </c>
      <c r="J85" s="20">
        <f t="shared" si="12"/>
        <v>0</v>
      </c>
      <c r="K85" s="20">
        <f t="shared" si="12"/>
        <v>105</v>
      </c>
      <c r="L85" s="20">
        <f t="shared" si="12"/>
        <v>105</v>
      </c>
    </row>
    <row r="86" spans="1:12" s="19" customFormat="1" ht="21" customHeight="1">
      <c r="A86" s="16" t="s">
        <v>27</v>
      </c>
      <c r="B86" s="46">
        <v>650</v>
      </c>
      <c r="C86" s="47" t="s">
        <v>16</v>
      </c>
      <c r="D86" s="47" t="s">
        <v>7</v>
      </c>
      <c r="E86" s="47" t="s">
        <v>58</v>
      </c>
      <c r="F86" s="47" t="s">
        <v>25</v>
      </c>
      <c r="G86" s="20"/>
      <c r="H86" s="20">
        <v>105</v>
      </c>
      <c r="I86" s="20">
        <f>G86+H86</f>
        <v>105</v>
      </c>
      <c r="J86" s="20"/>
      <c r="K86" s="20">
        <f>H86</f>
        <v>105</v>
      </c>
      <c r="L86" s="20">
        <f>J86+K86</f>
        <v>105</v>
      </c>
    </row>
    <row r="87" spans="1:12" s="19" customFormat="1" ht="63">
      <c r="A87" s="28" t="s">
        <v>67</v>
      </c>
      <c r="B87" s="24" t="s">
        <v>20</v>
      </c>
      <c r="C87" s="24" t="s">
        <v>16</v>
      </c>
      <c r="D87" s="24" t="s">
        <v>68</v>
      </c>
      <c r="E87" s="24"/>
      <c r="F87" s="24"/>
      <c r="G87" s="20">
        <f aca="true" t="shared" si="14" ref="G87:I89">G88</f>
        <v>40</v>
      </c>
      <c r="H87" s="20">
        <f t="shared" si="14"/>
        <v>150</v>
      </c>
      <c r="I87" s="20">
        <f t="shared" si="14"/>
        <v>190</v>
      </c>
      <c r="J87" s="20"/>
      <c r="K87" s="40"/>
      <c r="L87" s="40"/>
    </row>
    <row r="88" spans="1:12" s="19" customFormat="1" ht="63">
      <c r="A88" s="28" t="s">
        <v>70</v>
      </c>
      <c r="B88" s="24" t="s">
        <v>20</v>
      </c>
      <c r="C88" s="24" t="s">
        <v>16</v>
      </c>
      <c r="D88" s="24" t="s">
        <v>68</v>
      </c>
      <c r="E88" s="24" t="s">
        <v>69</v>
      </c>
      <c r="F88" s="24"/>
      <c r="G88" s="20">
        <f t="shared" si="14"/>
        <v>40</v>
      </c>
      <c r="H88" s="20">
        <f t="shared" si="14"/>
        <v>150</v>
      </c>
      <c r="I88" s="20">
        <f t="shared" si="14"/>
        <v>190</v>
      </c>
      <c r="J88" s="20"/>
      <c r="K88" s="40"/>
      <c r="L88" s="40"/>
    </row>
    <row r="89" spans="1:12" s="19" customFormat="1" ht="47.25">
      <c r="A89" s="28" t="s">
        <v>30</v>
      </c>
      <c r="B89" s="24" t="s">
        <v>20</v>
      </c>
      <c r="C89" s="24" t="s">
        <v>16</v>
      </c>
      <c r="D89" s="24" t="s">
        <v>68</v>
      </c>
      <c r="E89" s="24" t="s">
        <v>69</v>
      </c>
      <c r="F89" s="24" t="s">
        <v>31</v>
      </c>
      <c r="G89" s="20">
        <f t="shared" si="14"/>
        <v>40</v>
      </c>
      <c r="H89" s="20">
        <f t="shared" si="14"/>
        <v>150</v>
      </c>
      <c r="I89" s="20">
        <f t="shared" si="14"/>
        <v>190</v>
      </c>
      <c r="J89" s="20"/>
      <c r="K89" s="40"/>
      <c r="L89" s="40"/>
    </row>
    <row r="90" spans="1:12" s="19" customFormat="1" ht="55.5" customHeight="1">
      <c r="A90" s="28" t="s">
        <v>111</v>
      </c>
      <c r="B90" s="24" t="s">
        <v>20</v>
      </c>
      <c r="C90" s="24" t="s">
        <v>16</v>
      </c>
      <c r="D90" s="24" t="s">
        <v>68</v>
      </c>
      <c r="E90" s="24" t="s">
        <v>69</v>
      </c>
      <c r="F90" s="24" t="s">
        <v>22</v>
      </c>
      <c r="G90" s="20">
        <v>40</v>
      </c>
      <c r="H90" s="20">
        <v>150</v>
      </c>
      <c r="I90" s="20">
        <f>G90+H90</f>
        <v>190</v>
      </c>
      <c r="J90" s="20"/>
      <c r="K90" s="40"/>
      <c r="L90" s="40"/>
    </row>
    <row r="91" spans="1:12" s="19" customFormat="1" ht="15.75">
      <c r="A91" s="28" t="s">
        <v>88</v>
      </c>
      <c r="B91" s="24" t="s">
        <v>20</v>
      </c>
      <c r="C91" s="24" t="s">
        <v>7</v>
      </c>
      <c r="D91" s="24"/>
      <c r="E91" s="24"/>
      <c r="F91" s="24"/>
      <c r="G91" s="20">
        <f aca="true" t="shared" si="15" ref="G91:I94">G92</f>
        <v>153</v>
      </c>
      <c r="H91" s="20">
        <f t="shared" si="15"/>
        <v>60</v>
      </c>
      <c r="I91" s="20">
        <f t="shared" si="15"/>
        <v>213</v>
      </c>
      <c r="J91" s="20"/>
      <c r="K91" s="40"/>
      <c r="L91" s="40"/>
    </row>
    <row r="92" spans="1:12" s="19" customFormat="1" ht="15.75">
      <c r="A92" s="28" t="s">
        <v>71</v>
      </c>
      <c r="B92" s="24" t="s">
        <v>20</v>
      </c>
      <c r="C92" s="24" t="s">
        <v>7</v>
      </c>
      <c r="D92" s="24" t="s">
        <v>72</v>
      </c>
      <c r="E92" s="24"/>
      <c r="F92" s="24"/>
      <c r="G92" s="20">
        <f t="shared" si="15"/>
        <v>153</v>
      </c>
      <c r="H92" s="20">
        <f t="shared" si="15"/>
        <v>60</v>
      </c>
      <c r="I92" s="20">
        <f t="shared" si="15"/>
        <v>213</v>
      </c>
      <c r="J92" s="20"/>
      <c r="K92" s="40"/>
      <c r="L92" s="40"/>
    </row>
    <row r="93" spans="1:12" s="19" customFormat="1" ht="63">
      <c r="A93" s="28" t="s">
        <v>74</v>
      </c>
      <c r="B93" s="24" t="s">
        <v>20</v>
      </c>
      <c r="C93" s="24" t="s">
        <v>7</v>
      </c>
      <c r="D93" s="24" t="s">
        <v>72</v>
      </c>
      <c r="E93" s="24" t="s">
        <v>73</v>
      </c>
      <c r="F93" s="24"/>
      <c r="G93" s="20">
        <f t="shared" si="15"/>
        <v>153</v>
      </c>
      <c r="H93" s="20">
        <f t="shared" si="15"/>
        <v>60</v>
      </c>
      <c r="I93" s="20">
        <f t="shared" si="15"/>
        <v>213</v>
      </c>
      <c r="J93" s="20"/>
      <c r="K93" s="40"/>
      <c r="L93" s="40"/>
    </row>
    <row r="94" spans="1:12" s="19" customFormat="1" ht="47.25">
      <c r="A94" s="28" t="s">
        <v>30</v>
      </c>
      <c r="B94" s="24" t="s">
        <v>20</v>
      </c>
      <c r="C94" s="24" t="s">
        <v>7</v>
      </c>
      <c r="D94" s="24" t="s">
        <v>72</v>
      </c>
      <c r="E94" s="24" t="s">
        <v>73</v>
      </c>
      <c r="F94" s="24" t="s">
        <v>31</v>
      </c>
      <c r="G94" s="20">
        <f t="shared" si="15"/>
        <v>153</v>
      </c>
      <c r="H94" s="20">
        <f t="shared" si="15"/>
        <v>60</v>
      </c>
      <c r="I94" s="20">
        <f t="shared" si="15"/>
        <v>213</v>
      </c>
      <c r="J94" s="20"/>
      <c r="K94" s="40"/>
      <c r="L94" s="40"/>
    </row>
    <row r="95" spans="1:12" s="19" customFormat="1" ht="47.25">
      <c r="A95" s="28" t="s">
        <v>76</v>
      </c>
      <c r="B95" s="24" t="s">
        <v>20</v>
      </c>
      <c r="C95" s="24" t="s">
        <v>7</v>
      </c>
      <c r="D95" s="24" t="s">
        <v>72</v>
      </c>
      <c r="E95" s="24" t="s">
        <v>73</v>
      </c>
      <c r="F95" s="24" t="s">
        <v>75</v>
      </c>
      <c r="G95" s="20">
        <v>153</v>
      </c>
      <c r="H95" s="20">
        <v>60</v>
      </c>
      <c r="I95" s="20">
        <f>G95+H95</f>
        <v>213</v>
      </c>
      <c r="J95" s="20"/>
      <c r="K95" s="40"/>
      <c r="L95" s="40"/>
    </row>
    <row r="96" spans="1:12" s="19" customFormat="1" ht="15.75">
      <c r="A96" s="29" t="s">
        <v>46</v>
      </c>
      <c r="B96" s="24" t="s">
        <v>20</v>
      </c>
      <c r="C96" s="24" t="s">
        <v>44</v>
      </c>
      <c r="D96" s="24"/>
      <c r="E96" s="24"/>
      <c r="F96" s="24"/>
      <c r="G96" s="20">
        <f>G97+G106</f>
        <v>733</v>
      </c>
      <c r="H96" s="20">
        <f>H97+H106+H101</f>
        <v>1116.4</v>
      </c>
      <c r="I96" s="20">
        <f>I97+I106+I101</f>
        <v>1849.4</v>
      </c>
      <c r="J96" s="20"/>
      <c r="K96" s="40"/>
      <c r="L96" s="40"/>
    </row>
    <row r="97" spans="1:12" s="19" customFormat="1" ht="15.75">
      <c r="A97" s="29" t="s">
        <v>77</v>
      </c>
      <c r="B97" s="24" t="s">
        <v>20</v>
      </c>
      <c r="C97" s="24" t="s">
        <v>44</v>
      </c>
      <c r="D97" s="24" t="s">
        <v>6</v>
      </c>
      <c r="E97" s="24"/>
      <c r="F97" s="24"/>
      <c r="G97" s="20">
        <f aca="true" t="shared" si="16" ref="G97:I99">G98</f>
        <v>333</v>
      </c>
      <c r="H97" s="20">
        <f t="shared" si="16"/>
        <v>0</v>
      </c>
      <c r="I97" s="20">
        <f t="shared" si="16"/>
        <v>333</v>
      </c>
      <c r="J97" s="20"/>
      <c r="K97" s="40"/>
      <c r="L97" s="40"/>
    </row>
    <row r="98" spans="1:12" s="19" customFormat="1" ht="56.25" customHeight="1">
      <c r="A98" s="30" t="s">
        <v>79</v>
      </c>
      <c r="B98" s="24" t="s">
        <v>20</v>
      </c>
      <c r="C98" s="26" t="s">
        <v>44</v>
      </c>
      <c r="D98" s="26" t="s">
        <v>6</v>
      </c>
      <c r="E98" s="26" t="s">
        <v>78</v>
      </c>
      <c r="F98" s="24"/>
      <c r="G98" s="20">
        <f t="shared" si="16"/>
        <v>333</v>
      </c>
      <c r="H98" s="20">
        <f t="shared" si="16"/>
        <v>0</v>
      </c>
      <c r="I98" s="20">
        <f t="shared" si="16"/>
        <v>333</v>
      </c>
      <c r="J98" s="20"/>
      <c r="K98" s="40"/>
      <c r="L98" s="40"/>
    </row>
    <row r="99" spans="1:12" s="19" customFormat="1" ht="47.25">
      <c r="A99" s="28" t="s">
        <v>30</v>
      </c>
      <c r="B99" s="24" t="s">
        <v>20</v>
      </c>
      <c r="C99" s="26" t="s">
        <v>44</v>
      </c>
      <c r="D99" s="26" t="s">
        <v>6</v>
      </c>
      <c r="E99" s="26" t="s">
        <v>78</v>
      </c>
      <c r="F99" s="24" t="s">
        <v>31</v>
      </c>
      <c r="G99" s="20">
        <f t="shared" si="16"/>
        <v>333</v>
      </c>
      <c r="H99" s="20">
        <f t="shared" si="16"/>
        <v>0</v>
      </c>
      <c r="I99" s="20">
        <f t="shared" si="16"/>
        <v>333</v>
      </c>
      <c r="J99" s="20"/>
      <c r="K99" s="40"/>
      <c r="L99" s="40"/>
    </row>
    <row r="100" spans="1:12" s="19" customFormat="1" ht="63">
      <c r="A100" s="28" t="s">
        <v>81</v>
      </c>
      <c r="B100" s="24" t="s">
        <v>20</v>
      </c>
      <c r="C100" s="26" t="s">
        <v>44</v>
      </c>
      <c r="D100" s="26" t="s">
        <v>6</v>
      </c>
      <c r="E100" s="26" t="s">
        <v>78</v>
      </c>
      <c r="F100" s="24" t="s">
        <v>80</v>
      </c>
      <c r="G100" s="20">
        <v>333</v>
      </c>
      <c r="H100" s="20"/>
      <c r="I100" s="20">
        <f>G100+H100</f>
        <v>333</v>
      </c>
      <c r="J100" s="20"/>
      <c r="K100" s="40"/>
      <c r="L100" s="40"/>
    </row>
    <row r="101" spans="1:12" s="19" customFormat="1" ht="15.75">
      <c r="A101" s="34" t="s">
        <v>144</v>
      </c>
      <c r="B101" s="12">
        <v>650</v>
      </c>
      <c r="C101" s="8" t="s">
        <v>44</v>
      </c>
      <c r="D101" s="24" t="s">
        <v>45</v>
      </c>
      <c r="E101" s="26"/>
      <c r="F101" s="24"/>
      <c r="G101" s="20">
        <f aca="true" t="shared" si="17" ref="G101:I104">G102</f>
        <v>0</v>
      </c>
      <c r="H101" s="20">
        <f t="shared" si="17"/>
        <v>116.4</v>
      </c>
      <c r="I101" s="20">
        <f t="shared" si="17"/>
        <v>116.4</v>
      </c>
      <c r="J101" s="20"/>
      <c r="K101" s="40"/>
      <c r="L101" s="40"/>
    </row>
    <row r="102" spans="1:12" s="19" customFormat="1" ht="15.75">
      <c r="A102" s="34" t="s">
        <v>142</v>
      </c>
      <c r="B102" s="12">
        <v>650</v>
      </c>
      <c r="C102" s="8" t="s">
        <v>44</v>
      </c>
      <c r="D102" s="24" t="s">
        <v>45</v>
      </c>
      <c r="E102" s="24" t="s">
        <v>143</v>
      </c>
      <c r="F102" s="24"/>
      <c r="G102" s="20">
        <f t="shared" si="17"/>
        <v>0</v>
      </c>
      <c r="H102" s="20">
        <f t="shared" si="17"/>
        <v>116.4</v>
      </c>
      <c r="I102" s="20">
        <f t="shared" si="17"/>
        <v>116.4</v>
      </c>
      <c r="J102" s="20"/>
      <c r="K102" s="40"/>
      <c r="L102" s="40"/>
    </row>
    <row r="103" spans="1:12" s="19" customFormat="1" ht="31.5">
      <c r="A103" s="34" t="s">
        <v>140</v>
      </c>
      <c r="B103" s="24" t="s">
        <v>136</v>
      </c>
      <c r="C103" s="24" t="s">
        <v>44</v>
      </c>
      <c r="D103" s="24" t="s">
        <v>45</v>
      </c>
      <c r="E103" s="24" t="s">
        <v>141</v>
      </c>
      <c r="F103" s="24"/>
      <c r="G103" s="20">
        <f t="shared" si="17"/>
        <v>0</v>
      </c>
      <c r="H103" s="20">
        <f t="shared" si="17"/>
        <v>116.4</v>
      </c>
      <c r="I103" s="20">
        <f t="shared" si="17"/>
        <v>116.4</v>
      </c>
      <c r="J103" s="20"/>
      <c r="K103" s="40"/>
      <c r="L103" s="40"/>
    </row>
    <row r="104" spans="1:12" s="19" customFormat="1" ht="47.25">
      <c r="A104" s="34" t="s">
        <v>30</v>
      </c>
      <c r="B104" s="24" t="s">
        <v>136</v>
      </c>
      <c r="C104" s="24" t="s">
        <v>44</v>
      </c>
      <c r="D104" s="24" t="s">
        <v>45</v>
      </c>
      <c r="E104" s="24">
        <v>3510500</v>
      </c>
      <c r="F104" s="24" t="s">
        <v>31</v>
      </c>
      <c r="G104" s="20">
        <f t="shared" si="17"/>
        <v>0</v>
      </c>
      <c r="H104" s="20">
        <f t="shared" si="17"/>
        <v>116.4</v>
      </c>
      <c r="I104" s="20">
        <f t="shared" si="17"/>
        <v>116.4</v>
      </c>
      <c r="J104" s="20"/>
      <c r="K104" s="40"/>
      <c r="L104" s="40"/>
    </row>
    <row r="105" spans="1:12" s="19" customFormat="1" ht="47.25">
      <c r="A105" s="34" t="s">
        <v>41</v>
      </c>
      <c r="B105" s="24" t="s">
        <v>136</v>
      </c>
      <c r="C105" s="24" t="s">
        <v>44</v>
      </c>
      <c r="D105" s="24" t="s">
        <v>45</v>
      </c>
      <c r="E105" s="24" t="s">
        <v>141</v>
      </c>
      <c r="F105" s="24" t="s">
        <v>22</v>
      </c>
      <c r="G105" s="20"/>
      <c r="H105" s="20">
        <v>116.4</v>
      </c>
      <c r="I105" s="20">
        <f>G105+H105</f>
        <v>116.4</v>
      </c>
      <c r="J105" s="20"/>
      <c r="K105" s="40"/>
      <c r="L105" s="40"/>
    </row>
    <row r="106" spans="1:12" s="19" customFormat="1" ht="15.75">
      <c r="A106" s="29" t="s">
        <v>82</v>
      </c>
      <c r="B106" s="24" t="s">
        <v>20</v>
      </c>
      <c r="C106" s="24" t="s">
        <v>44</v>
      </c>
      <c r="D106" s="24" t="s">
        <v>16</v>
      </c>
      <c r="E106" s="26"/>
      <c r="F106" s="24"/>
      <c r="G106" s="20">
        <f>G107+G110+G113</f>
        <v>400</v>
      </c>
      <c r="H106" s="20">
        <f>H107+H110+H113</f>
        <v>1000</v>
      </c>
      <c r="I106" s="20">
        <f>I107+I110+I113</f>
        <v>1400</v>
      </c>
      <c r="J106" s="20"/>
      <c r="K106" s="40"/>
      <c r="L106" s="40"/>
    </row>
    <row r="107" spans="1:12" s="19" customFormat="1" ht="15.75">
      <c r="A107" s="29" t="s">
        <v>102</v>
      </c>
      <c r="B107" s="24" t="s">
        <v>20</v>
      </c>
      <c r="C107" s="24" t="s">
        <v>44</v>
      </c>
      <c r="D107" s="24" t="s">
        <v>16</v>
      </c>
      <c r="E107" s="26" t="s">
        <v>101</v>
      </c>
      <c r="F107" s="24"/>
      <c r="G107" s="20">
        <f aca="true" t="shared" si="18" ref="G107:I108">G108</f>
        <v>200</v>
      </c>
      <c r="H107" s="20">
        <f t="shared" si="18"/>
        <v>0</v>
      </c>
      <c r="I107" s="20">
        <f t="shared" si="18"/>
        <v>200</v>
      </c>
      <c r="J107" s="20"/>
      <c r="K107" s="40"/>
      <c r="L107" s="40"/>
    </row>
    <row r="108" spans="1:12" s="19" customFormat="1" ht="47.25">
      <c r="A108" s="28" t="s">
        <v>30</v>
      </c>
      <c r="B108" s="24" t="s">
        <v>20</v>
      </c>
      <c r="C108" s="24" t="s">
        <v>44</v>
      </c>
      <c r="D108" s="24" t="s">
        <v>16</v>
      </c>
      <c r="E108" s="26" t="s">
        <v>101</v>
      </c>
      <c r="F108" s="24" t="s">
        <v>31</v>
      </c>
      <c r="G108" s="20">
        <f t="shared" si="18"/>
        <v>200</v>
      </c>
      <c r="H108" s="20">
        <f t="shared" si="18"/>
        <v>0</v>
      </c>
      <c r="I108" s="20">
        <f t="shared" si="18"/>
        <v>200</v>
      </c>
      <c r="J108" s="20"/>
      <c r="K108" s="40"/>
      <c r="L108" s="40"/>
    </row>
    <row r="109" spans="1:12" s="19" customFormat="1" ht="52.5" customHeight="1">
      <c r="A109" s="28" t="s">
        <v>111</v>
      </c>
      <c r="B109" s="24" t="s">
        <v>20</v>
      </c>
      <c r="C109" s="24" t="s">
        <v>44</v>
      </c>
      <c r="D109" s="24" t="s">
        <v>16</v>
      </c>
      <c r="E109" s="26" t="s">
        <v>101</v>
      </c>
      <c r="F109" s="24" t="s">
        <v>22</v>
      </c>
      <c r="G109" s="20">
        <v>200</v>
      </c>
      <c r="H109" s="20"/>
      <c r="I109" s="20">
        <f>G109+H109</f>
        <v>200</v>
      </c>
      <c r="J109" s="20"/>
      <c r="K109" s="40"/>
      <c r="L109" s="40"/>
    </row>
    <row r="110" spans="1:12" s="19" customFormat="1" ht="15.75">
      <c r="A110" s="29" t="s">
        <v>84</v>
      </c>
      <c r="B110" s="24" t="s">
        <v>20</v>
      </c>
      <c r="C110" s="24" t="s">
        <v>44</v>
      </c>
      <c r="D110" s="24" t="s">
        <v>16</v>
      </c>
      <c r="E110" s="26" t="s">
        <v>83</v>
      </c>
      <c r="F110" s="24"/>
      <c r="G110" s="20">
        <f aca="true" t="shared" si="19" ref="G110:I111">G111</f>
        <v>200</v>
      </c>
      <c r="H110" s="20">
        <f t="shared" si="19"/>
        <v>-150</v>
      </c>
      <c r="I110" s="20">
        <f t="shared" si="19"/>
        <v>50</v>
      </c>
      <c r="J110" s="20"/>
      <c r="K110" s="40"/>
      <c r="L110" s="40"/>
    </row>
    <row r="111" spans="1:12" s="19" customFormat="1" ht="47.25">
      <c r="A111" s="28" t="s">
        <v>30</v>
      </c>
      <c r="B111" s="24" t="s">
        <v>20</v>
      </c>
      <c r="C111" s="24" t="s">
        <v>44</v>
      </c>
      <c r="D111" s="24" t="s">
        <v>16</v>
      </c>
      <c r="E111" s="26" t="s">
        <v>83</v>
      </c>
      <c r="F111" s="24" t="s">
        <v>31</v>
      </c>
      <c r="G111" s="20">
        <f t="shared" si="19"/>
        <v>200</v>
      </c>
      <c r="H111" s="20">
        <f t="shared" si="19"/>
        <v>-150</v>
      </c>
      <c r="I111" s="20">
        <f t="shared" si="19"/>
        <v>50</v>
      </c>
      <c r="J111" s="20"/>
      <c r="K111" s="40"/>
      <c r="L111" s="40"/>
    </row>
    <row r="112" spans="1:12" s="19" customFormat="1" ht="52.5" customHeight="1">
      <c r="A112" s="28" t="s">
        <v>111</v>
      </c>
      <c r="B112" s="24" t="s">
        <v>20</v>
      </c>
      <c r="C112" s="24" t="s">
        <v>44</v>
      </c>
      <c r="D112" s="24" t="s">
        <v>16</v>
      </c>
      <c r="E112" s="26" t="s">
        <v>83</v>
      </c>
      <c r="F112" s="24" t="s">
        <v>22</v>
      </c>
      <c r="G112" s="20">
        <v>200</v>
      </c>
      <c r="H112" s="20">
        <v>-150</v>
      </c>
      <c r="I112" s="20">
        <f>G112+H112</f>
        <v>50</v>
      </c>
      <c r="J112" s="20"/>
      <c r="K112" s="40"/>
      <c r="L112" s="40"/>
    </row>
    <row r="113" spans="1:12" s="19" customFormat="1" ht="47.25">
      <c r="A113" s="34" t="s">
        <v>135</v>
      </c>
      <c r="B113" s="24" t="s">
        <v>136</v>
      </c>
      <c r="C113" s="24" t="s">
        <v>44</v>
      </c>
      <c r="D113" s="24" t="s">
        <v>16</v>
      </c>
      <c r="E113" s="24" t="s">
        <v>137</v>
      </c>
      <c r="F113" s="24"/>
      <c r="G113" s="20">
        <f aca="true" t="shared" si="20" ref="G113:I114">G114</f>
        <v>0</v>
      </c>
      <c r="H113" s="20">
        <f t="shared" si="20"/>
        <v>1150</v>
      </c>
      <c r="I113" s="20">
        <f t="shared" si="20"/>
        <v>1150</v>
      </c>
      <c r="J113" s="20"/>
      <c r="K113" s="40"/>
      <c r="L113" s="40"/>
    </row>
    <row r="114" spans="1:12" s="19" customFormat="1" ht="47.25">
      <c r="A114" s="34" t="s">
        <v>30</v>
      </c>
      <c r="B114" s="24" t="s">
        <v>136</v>
      </c>
      <c r="C114" s="24" t="s">
        <v>44</v>
      </c>
      <c r="D114" s="24" t="s">
        <v>16</v>
      </c>
      <c r="E114" s="24" t="s">
        <v>137</v>
      </c>
      <c r="F114" s="24" t="s">
        <v>31</v>
      </c>
      <c r="G114" s="20">
        <f t="shared" si="20"/>
        <v>0</v>
      </c>
      <c r="H114" s="20">
        <f t="shared" si="20"/>
        <v>1150</v>
      </c>
      <c r="I114" s="20">
        <f t="shared" si="20"/>
        <v>1150</v>
      </c>
      <c r="J114" s="20"/>
      <c r="K114" s="40"/>
      <c r="L114" s="40"/>
    </row>
    <row r="115" spans="1:12" s="19" customFormat="1" ht="47.25">
      <c r="A115" s="34" t="s">
        <v>41</v>
      </c>
      <c r="B115" s="24" t="s">
        <v>136</v>
      </c>
      <c r="C115" s="24" t="s">
        <v>44</v>
      </c>
      <c r="D115" s="24" t="s">
        <v>16</v>
      </c>
      <c r="E115" s="24" t="s">
        <v>137</v>
      </c>
      <c r="F115" s="24" t="s">
        <v>22</v>
      </c>
      <c r="G115" s="20"/>
      <c r="H115" s="20">
        <f>1000+150</f>
        <v>1150</v>
      </c>
      <c r="I115" s="20">
        <f>G115+H115</f>
        <v>1150</v>
      </c>
      <c r="J115" s="20"/>
      <c r="K115" s="40"/>
      <c r="L115" s="40"/>
    </row>
    <row r="116" spans="1:12" s="19" customFormat="1" ht="15.75">
      <c r="A116" s="28" t="s">
        <v>86</v>
      </c>
      <c r="B116" s="24" t="s">
        <v>20</v>
      </c>
      <c r="C116" s="24" t="s">
        <v>85</v>
      </c>
      <c r="D116" s="24"/>
      <c r="E116" s="26"/>
      <c r="F116" s="24"/>
      <c r="G116" s="20">
        <f>G119+G122+G125</f>
        <v>2202</v>
      </c>
      <c r="H116" s="20">
        <f>H119+H122+H125</f>
        <v>55</v>
      </c>
      <c r="I116" s="20">
        <f>I119+I122+I125</f>
        <v>2257</v>
      </c>
      <c r="J116" s="20"/>
      <c r="K116" s="40"/>
      <c r="L116" s="40"/>
    </row>
    <row r="117" spans="1:12" s="19" customFormat="1" ht="15.75">
      <c r="A117" s="28" t="s">
        <v>87</v>
      </c>
      <c r="B117" s="24" t="s">
        <v>20</v>
      </c>
      <c r="C117" s="24" t="s">
        <v>85</v>
      </c>
      <c r="D117" s="24" t="s">
        <v>6</v>
      </c>
      <c r="E117" s="26"/>
      <c r="F117" s="24"/>
      <c r="G117" s="20">
        <f>G118</f>
        <v>2202</v>
      </c>
      <c r="H117" s="20">
        <f>H118</f>
        <v>55</v>
      </c>
      <c r="I117" s="20">
        <f>I118</f>
        <v>2257</v>
      </c>
      <c r="J117" s="20"/>
      <c r="K117" s="40"/>
      <c r="L117" s="40"/>
    </row>
    <row r="118" spans="1:12" s="19" customFormat="1" ht="78.75">
      <c r="A118" s="28" t="s">
        <v>108</v>
      </c>
      <c r="B118" s="24" t="s">
        <v>20</v>
      </c>
      <c r="C118" s="24" t="s">
        <v>85</v>
      </c>
      <c r="D118" s="24" t="s">
        <v>6</v>
      </c>
      <c r="E118" s="26" t="s">
        <v>91</v>
      </c>
      <c r="F118" s="24"/>
      <c r="G118" s="20">
        <f>G119+G122+G125</f>
        <v>2202</v>
      </c>
      <c r="H118" s="20">
        <f>H119+H122+H125</f>
        <v>55</v>
      </c>
      <c r="I118" s="20">
        <f>I119+I122+I125</f>
        <v>2257</v>
      </c>
      <c r="J118" s="20"/>
      <c r="K118" s="40"/>
      <c r="L118" s="40"/>
    </row>
    <row r="119" spans="1:12" s="19" customFormat="1" ht="31.5">
      <c r="A119" s="28" t="s">
        <v>96</v>
      </c>
      <c r="B119" s="24" t="s">
        <v>20</v>
      </c>
      <c r="C119" s="24" t="s">
        <v>85</v>
      </c>
      <c r="D119" s="24" t="s">
        <v>6</v>
      </c>
      <c r="E119" s="26" t="s">
        <v>91</v>
      </c>
      <c r="F119" s="24" t="s">
        <v>94</v>
      </c>
      <c r="G119" s="20">
        <f>G120+G121</f>
        <v>1993</v>
      </c>
      <c r="H119" s="20">
        <f>H120+H121</f>
        <v>-35</v>
      </c>
      <c r="I119" s="20">
        <f>I120+I121</f>
        <v>1958</v>
      </c>
      <c r="J119" s="20"/>
      <c r="K119" s="40"/>
      <c r="L119" s="40"/>
    </row>
    <row r="120" spans="1:12" s="19" customFormat="1" ht="22.5" customHeight="1">
      <c r="A120" s="16" t="s">
        <v>27</v>
      </c>
      <c r="B120" s="24" t="s">
        <v>20</v>
      </c>
      <c r="C120" s="24" t="s">
        <v>85</v>
      </c>
      <c r="D120" s="24" t="s">
        <v>6</v>
      </c>
      <c r="E120" s="26" t="s">
        <v>91</v>
      </c>
      <c r="F120" s="24" t="s">
        <v>92</v>
      </c>
      <c r="G120" s="20">
        <v>1940</v>
      </c>
      <c r="H120" s="20">
        <v>-35</v>
      </c>
      <c r="I120" s="20">
        <f>G120+H120</f>
        <v>1905</v>
      </c>
      <c r="J120" s="20"/>
      <c r="K120" s="40"/>
      <c r="L120" s="40"/>
    </row>
    <row r="121" spans="1:12" s="19" customFormat="1" ht="31.5">
      <c r="A121" s="28" t="s">
        <v>28</v>
      </c>
      <c r="B121" s="24" t="s">
        <v>20</v>
      </c>
      <c r="C121" s="24" t="s">
        <v>85</v>
      </c>
      <c r="D121" s="24" t="s">
        <v>6</v>
      </c>
      <c r="E121" s="26" t="s">
        <v>91</v>
      </c>
      <c r="F121" s="24" t="s">
        <v>93</v>
      </c>
      <c r="G121" s="20">
        <v>53</v>
      </c>
      <c r="H121" s="20"/>
      <c r="I121" s="20">
        <f>G121+H121</f>
        <v>53</v>
      </c>
      <c r="J121" s="20"/>
      <c r="K121" s="40"/>
      <c r="L121" s="40"/>
    </row>
    <row r="122" spans="1:12" s="19" customFormat="1" ht="47.25">
      <c r="A122" s="28" t="s">
        <v>30</v>
      </c>
      <c r="B122" s="24" t="s">
        <v>20</v>
      </c>
      <c r="C122" s="24" t="s">
        <v>85</v>
      </c>
      <c r="D122" s="24" t="s">
        <v>6</v>
      </c>
      <c r="E122" s="26" t="s">
        <v>91</v>
      </c>
      <c r="F122" s="24" t="s">
        <v>31</v>
      </c>
      <c r="G122" s="20">
        <f>G124+G123</f>
        <v>204</v>
      </c>
      <c r="H122" s="20">
        <f>H124+H123</f>
        <v>90</v>
      </c>
      <c r="I122" s="20">
        <f>I124+I123</f>
        <v>294</v>
      </c>
      <c r="J122" s="20"/>
      <c r="K122" s="40"/>
      <c r="L122" s="40"/>
    </row>
    <row r="123" spans="1:12" s="19" customFormat="1" ht="53.25" customHeight="1">
      <c r="A123" s="28" t="s">
        <v>139</v>
      </c>
      <c r="B123" s="24" t="s">
        <v>20</v>
      </c>
      <c r="C123" s="24" t="s">
        <v>85</v>
      </c>
      <c r="D123" s="24" t="s">
        <v>6</v>
      </c>
      <c r="E123" s="26" t="s">
        <v>91</v>
      </c>
      <c r="F123" s="24" t="s">
        <v>75</v>
      </c>
      <c r="G123" s="20"/>
      <c r="H123" s="20">
        <v>41</v>
      </c>
      <c r="I123" s="20">
        <f>G123+H123</f>
        <v>41</v>
      </c>
      <c r="J123" s="20"/>
      <c r="K123" s="40"/>
      <c r="L123" s="40"/>
    </row>
    <row r="124" spans="1:12" s="19" customFormat="1" ht="53.25" customHeight="1">
      <c r="A124" s="28" t="s">
        <v>111</v>
      </c>
      <c r="B124" s="24" t="s">
        <v>20</v>
      </c>
      <c r="C124" s="24" t="s">
        <v>85</v>
      </c>
      <c r="D124" s="24" t="s">
        <v>6</v>
      </c>
      <c r="E124" s="26" t="s">
        <v>91</v>
      </c>
      <c r="F124" s="24" t="s">
        <v>22</v>
      </c>
      <c r="G124" s="20">
        <v>204</v>
      </c>
      <c r="H124" s="20">
        <f>55-6</f>
        <v>49</v>
      </c>
      <c r="I124" s="20">
        <f>G124+H124</f>
        <v>253</v>
      </c>
      <c r="J124" s="20"/>
      <c r="K124" s="40"/>
      <c r="L124" s="40"/>
    </row>
    <row r="125" spans="1:12" s="19" customFormat="1" ht="31.5">
      <c r="A125" s="28" t="s">
        <v>95</v>
      </c>
      <c r="B125" s="24" t="s">
        <v>20</v>
      </c>
      <c r="C125" s="24" t="s">
        <v>85</v>
      </c>
      <c r="D125" s="24" t="s">
        <v>6</v>
      </c>
      <c r="E125" s="26" t="s">
        <v>91</v>
      </c>
      <c r="F125" s="24" t="s">
        <v>38</v>
      </c>
      <c r="G125" s="20">
        <f>G126</f>
        <v>5</v>
      </c>
      <c r="H125" s="20">
        <f>H126</f>
        <v>0</v>
      </c>
      <c r="I125" s="20">
        <f>I126</f>
        <v>5</v>
      </c>
      <c r="J125" s="20"/>
      <c r="K125" s="40"/>
      <c r="L125" s="40"/>
    </row>
    <row r="126" spans="1:12" s="19" customFormat="1" ht="31.5">
      <c r="A126" s="28" t="s">
        <v>33</v>
      </c>
      <c r="B126" s="24" t="s">
        <v>20</v>
      </c>
      <c r="C126" s="24" t="s">
        <v>85</v>
      </c>
      <c r="D126" s="24" t="s">
        <v>6</v>
      </c>
      <c r="E126" s="26" t="s">
        <v>91</v>
      </c>
      <c r="F126" s="24" t="s">
        <v>32</v>
      </c>
      <c r="G126" s="20">
        <v>5</v>
      </c>
      <c r="H126" s="20"/>
      <c r="I126" s="20">
        <f>G126+H126</f>
        <v>5</v>
      </c>
      <c r="J126" s="20"/>
      <c r="K126" s="40"/>
      <c r="L126" s="40"/>
    </row>
    <row r="127" spans="1:12" s="19" customFormat="1" ht="15.75">
      <c r="A127" s="16" t="s">
        <v>97</v>
      </c>
      <c r="B127" s="24" t="s">
        <v>20</v>
      </c>
      <c r="C127" s="24" t="s">
        <v>50</v>
      </c>
      <c r="D127" s="24"/>
      <c r="E127" s="26"/>
      <c r="F127" s="24"/>
      <c r="G127" s="20">
        <f aca="true" t="shared" si="21" ref="G127:I130">G128</f>
        <v>60</v>
      </c>
      <c r="H127" s="20">
        <f t="shared" si="21"/>
        <v>0</v>
      </c>
      <c r="I127" s="20">
        <f t="shared" si="21"/>
        <v>60</v>
      </c>
      <c r="J127" s="20"/>
      <c r="K127" s="40"/>
      <c r="L127" s="40"/>
    </row>
    <row r="128" spans="1:12" s="19" customFormat="1" ht="31.5">
      <c r="A128" s="28" t="s">
        <v>98</v>
      </c>
      <c r="B128" s="24" t="s">
        <v>20</v>
      </c>
      <c r="C128" s="24" t="s">
        <v>50</v>
      </c>
      <c r="D128" s="24" t="s">
        <v>44</v>
      </c>
      <c r="E128" s="26"/>
      <c r="F128" s="24"/>
      <c r="G128" s="20">
        <f t="shared" si="21"/>
        <v>60</v>
      </c>
      <c r="H128" s="20">
        <f t="shared" si="21"/>
        <v>0</v>
      </c>
      <c r="I128" s="20">
        <f t="shared" si="21"/>
        <v>60</v>
      </c>
      <c r="J128" s="20"/>
      <c r="K128" s="40"/>
      <c r="L128" s="40"/>
    </row>
    <row r="129" spans="1:12" s="19" customFormat="1" ht="31.5">
      <c r="A129" s="28" t="s">
        <v>109</v>
      </c>
      <c r="B129" s="24" t="s">
        <v>20</v>
      </c>
      <c r="C129" s="24" t="s">
        <v>50</v>
      </c>
      <c r="D129" s="24" t="s">
        <v>44</v>
      </c>
      <c r="E129" s="26" t="s">
        <v>99</v>
      </c>
      <c r="F129" s="24"/>
      <c r="G129" s="20">
        <f t="shared" si="21"/>
        <v>60</v>
      </c>
      <c r="H129" s="20">
        <f t="shared" si="21"/>
        <v>0</v>
      </c>
      <c r="I129" s="20">
        <f t="shared" si="21"/>
        <v>60</v>
      </c>
      <c r="J129" s="20"/>
      <c r="K129" s="40"/>
      <c r="L129" s="40"/>
    </row>
    <row r="130" spans="1:12" s="19" customFormat="1" ht="47.25">
      <c r="A130" s="28" t="s">
        <v>30</v>
      </c>
      <c r="B130" s="24" t="s">
        <v>20</v>
      </c>
      <c r="C130" s="24" t="s">
        <v>50</v>
      </c>
      <c r="D130" s="24" t="s">
        <v>44</v>
      </c>
      <c r="E130" s="26" t="s">
        <v>99</v>
      </c>
      <c r="F130" s="24" t="s">
        <v>31</v>
      </c>
      <c r="G130" s="20">
        <f t="shared" si="21"/>
        <v>60</v>
      </c>
      <c r="H130" s="20">
        <f t="shared" si="21"/>
        <v>0</v>
      </c>
      <c r="I130" s="20">
        <f t="shared" si="21"/>
        <v>60</v>
      </c>
      <c r="J130" s="20"/>
      <c r="K130" s="40"/>
      <c r="L130" s="40"/>
    </row>
    <row r="131" spans="1:12" s="19" customFormat="1" ht="52.5" customHeight="1">
      <c r="A131" s="28" t="s">
        <v>111</v>
      </c>
      <c r="B131" s="24" t="s">
        <v>20</v>
      </c>
      <c r="C131" s="24" t="s">
        <v>50</v>
      </c>
      <c r="D131" s="24" t="s">
        <v>44</v>
      </c>
      <c r="E131" s="26" t="s">
        <v>99</v>
      </c>
      <c r="F131" s="24" t="s">
        <v>22</v>
      </c>
      <c r="G131" s="20">
        <v>60</v>
      </c>
      <c r="H131" s="20"/>
      <c r="I131" s="20">
        <f>G131+H131</f>
        <v>60</v>
      </c>
      <c r="J131" s="20"/>
      <c r="K131" s="40"/>
      <c r="L131" s="40"/>
    </row>
    <row r="132" spans="1:12" s="19" customFormat="1" ht="72.75" customHeight="1">
      <c r="A132" s="29" t="s">
        <v>35</v>
      </c>
      <c r="B132" s="24" t="s">
        <v>20</v>
      </c>
      <c r="C132" s="24" t="s">
        <v>14</v>
      </c>
      <c r="D132" s="24"/>
      <c r="E132" s="24"/>
      <c r="F132" s="24"/>
      <c r="G132" s="20">
        <f aca="true" t="shared" si="22" ref="G132:I135">G133</f>
        <v>12833.1</v>
      </c>
      <c r="H132" s="20">
        <f t="shared" si="22"/>
        <v>0</v>
      </c>
      <c r="I132" s="20">
        <f t="shared" si="22"/>
        <v>12833.1</v>
      </c>
      <c r="J132" s="20"/>
      <c r="K132" s="40"/>
      <c r="L132" s="40"/>
    </row>
    <row r="133" spans="1:12" s="19" customFormat="1" ht="39.75" customHeight="1">
      <c r="A133" s="29" t="s">
        <v>36</v>
      </c>
      <c r="B133" s="24" t="s">
        <v>20</v>
      </c>
      <c r="C133" s="24" t="s">
        <v>14</v>
      </c>
      <c r="D133" s="24" t="s">
        <v>16</v>
      </c>
      <c r="E133" s="24"/>
      <c r="F133" s="24"/>
      <c r="G133" s="20">
        <f t="shared" si="22"/>
        <v>12833.1</v>
      </c>
      <c r="H133" s="20">
        <f t="shared" si="22"/>
        <v>0</v>
      </c>
      <c r="I133" s="20">
        <f t="shared" si="22"/>
        <v>12833.1</v>
      </c>
      <c r="J133" s="20"/>
      <c r="K133" s="40"/>
      <c r="L133" s="40"/>
    </row>
    <row r="134" spans="1:12" s="19" customFormat="1" ht="150" customHeight="1">
      <c r="A134" s="16" t="s">
        <v>12</v>
      </c>
      <c r="B134" s="12">
        <v>650</v>
      </c>
      <c r="C134" s="8" t="s">
        <v>14</v>
      </c>
      <c r="D134" s="8" t="s">
        <v>16</v>
      </c>
      <c r="E134" s="8" t="s">
        <v>11</v>
      </c>
      <c r="F134" s="8"/>
      <c r="G134" s="20">
        <f t="shared" si="22"/>
        <v>12833.1</v>
      </c>
      <c r="H134" s="20">
        <f t="shared" si="22"/>
        <v>0</v>
      </c>
      <c r="I134" s="20">
        <f t="shared" si="22"/>
        <v>12833.1</v>
      </c>
      <c r="J134" s="20"/>
      <c r="K134" s="40"/>
      <c r="L134" s="40"/>
    </row>
    <row r="135" spans="1:12" s="19" customFormat="1" ht="15.75">
      <c r="A135" s="16" t="s">
        <v>60</v>
      </c>
      <c r="B135" s="12">
        <v>650</v>
      </c>
      <c r="C135" s="8" t="s">
        <v>14</v>
      </c>
      <c r="D135" s="8" t="s">
        <v>16</v>
      </c>
      <c r="E135" s="8" t="s">
        <v>11</v>
      </c>
      <c r="F135" s="8" t="s">
        <v>59</v>
      </c>
      <c r="G135" s="20">
        <f t="shared" si="22"/>
        <v>12833.1</v>
      </c>
      <c r="H135" s="20">
        <f t="shared" si="22"/>
        <v>0</v>
      </c>
      <c r="I135" s="20">
        <f t="shared" si="22"/>
        <v>12833.1</v>
      </c>
      <c r="J135" s="20"/>
      <c r="K135" s="40"/>
      <c r="L135" s="40"/>
    </row>
    <row r="136" spans="1:12" s="19" customFormat="1" ht="15.75">
      <c r="A136" s="16" t="s">
        <v>40</v>
      </c>
      <c r="B136" s="12">
        <v>650</v>
      </c>
      <c r="C136" s="8" t="s">
        <v>14</v>
      </c>
      <c r="D136" s="8" t="s">
        <v>16</v>
      </c>
      <c r="E136" s="8" t="s">
        <v>11</v>
      </c>
      <c r="F136" s="8" t="s">
        <v>37</v>
      </c>
      <c r="G136" s="20">
        <v>12833.1</v>
      </c>
      <c r="H136" s="20"/>
      <c r="I136" s="20">
        <f>G136+H136</f>
        <v>12833.1</v>
      </c>
      <c r="J136" s="20"/>
      <c r="K136" s="40"/>
      <c r="L136" s="40"/>
    </row>
    <row r="137" spans="1:12" ht="15.75">
      <c r="A137" s="15" t="s">
        <v>4</v>
      </c>
      <c r="B137" s="5"/>
      <c r="C137" s="8"/>
      <c r="D137" s="9"/>
      <c r="E137" s="9"/>
      <c r="F137" s="9"/>
      <c r="G137" s="17">
        <f aca="true" t="shared" si="23" ref="G137:L137">G20</f>
        <v>25092.4</v>
      </c>
      <c r="H137" s="17">
        <f t="shared" si="23"/>
        <v>992.7</v>
      </c>
      <c r="I137" s="17">
        <f t="shared" si="23"/>
        <v>26085.1</v>
      </c>
      <c r="J137" s="17">
        <f t="shared" si="23"/>
        <v>477</v>
      </c>
      <c r="K137" s="17">
        <f t="shared" si="23"/>
        <v>0</v>
      </c>
      <c r="L137" s="17">
        <f t="shared" si="23"/>
        <v>477</v>
      </c>
    </row>
    <row r="138" spans="1:10" ht="15.75">
      <c r="A138" s="35"/>
      <c r="B138" s="22"/>
      <c r="C138" s="36"/>
      <c r="F138" s="37"/>
      <c r="G138" s="49"/>
      <c r="H138" s="49"/>
      <c r="I138" s="38"/>
      <c r="J138" s="38"/>
    </row>
    <row r="139" spans="3:10" ht="15.75">
      <c r="C139" s="10"/>
      <c r="D139" s="10"/>
      <c r="E139" s="10"/>
      <c r="F139" s="10"/>
      <c r="G139" s="11"/>
      <c r="H139" s="11"/>
      <c r="I139" s="11"/>
      <c r="J139" s="11"/>
    </row>
    <row r="140" spans="3:10" ht="15.75">
      <c r="C140" s="10"/>
      <c r="D140" s="10"/>
      <c r="E140" s="10"/>
      <c r="F140" s="10"/>
      <c r="G140" s="11"/>
      <c r="H140" s="11"/>
      <c r="I140" s="11"/>
      <c r="J140" s="11"/>
    </row>
    <row r="141" spans="3:10" ht="15.75">
      <c r="C141" s="10"/>
      <c r="D141" s="10"/>
      <c r="E141" s="10"/>
      <c r="F141" s="10"/>
      <c r="G141" s="11"/>
      <c r="H141" s="11"/>
      <c r="I141" s="11"/>
      <c r="J141" s="11"/>
    </row>
    <row r="142" spans="3:10" ht="15.75">
      <c r="C142" s="10"/>
      <c r="D142" s="10"/>
      <c r="E142" s="10"/>
      <c r="F142" s="10"/>
      <c r="G142" s="11"/>
      <c r="H142" s="11"/>
      <c r="I142" s="11"/>
      <c r="J142" s="11"/>
    </row>
    <row r="143" spans="3:10" ht="15.75">
      <c r="C143" s="10"/>
      <c r="D143" s="10"/>
      <c r="E143" s="10"/>
      <c r="F143" s="10"/>
      <c r="G143" s="11"/>
      <c r="H143" s="11"/>
      <c r="I143" s="11"/>
      <c r="J143" s="11"/>
    </row>
    <row r="144" spans="3:10" ht="15.75">
      <c r="C144" s="10"/>
      <c r="D144" s="10"/>
      <c r="E144" s="10"/>
      <c r="F144" s="10"/>
      <c r="G144" s="11"/>
      <c r="H144" s="11"/>
      <c r="I144" s="11"/>
      <c r="J144" s="11"/>
    </row>
    <row r="145" spans="3:10" ht="15.75">
      <c r="C145" s="10"/>
      <c r="D145" s="10"/>
      <c r="E145" s="10"/>
      <c r="F145" s="10"/>
      <c r="G145" s="11"/>
      <c r="H145" s="11"/>
      <c r="I145" s="11"/>
      <c r="J145" s="11"/>
    </row>
    <row r="146" spans="3:10" ht="15.75">
      <c r="C146" s="10"/>
      <c r="D146" s="10"/>
      <c r="E146" s="10"/>
      <c r="F146" s="10"/>
      <c r="G146" s="11"/>
      <c r="H146" s="11"/>
      <c r="I146" s="11"/>
      <c r="J146" s="11"/>
    </row>
    <row r="147" spans="3:10" ht="15.75">
      <c r="C147" s="10"/>
      <c r="D147" s="10"/>
      <c r="E147" s="10"/>
      <c r="F147" s="10"/>
      <c r="G147" s="11"/>
      <c r="H147" s="11"/>
      <c r="I147" s="11"/>
      <c r="J147" s="11"/>
    </row>
    <row r="148" spans="3:10" ht="15.75">
      <c r="C148" s="10"/>
      <c r="D148" s="10"/>
      <c r="E148" s="10"/>
      <c r="F148" s="10"/>
      <c r="G148" s="11"/>
      <c r="H148" s="11"/>
      <c r="I148" s="11"/>
      <c r="J148" s="11"/>
    </row>
    <row r="149" spans="3:10" ht="15.75">
      <c r="C149" s="10"/>
      <c r="D149" s="10"/>
      <c r="E149" s="10"/>
      <c r="F149" s="10"/>
      <c r="G149" s="11"/>
      <c r="H149" s="11"/>
      <c r="I149" s="11"/>
      <c r="J149" s="11"/>
    </row>
    <row r="150" spans="3:10" ht="15.75">
      <c r="C150" s="10"/>
      <c r="D150" s="10"/>
      <c r="E150" s="10"/>
      <c r="F150" s="10"/>
      <c r="G150" s="11"/>
      <c r="H150" s="11"/>
      <c r="I150" s="11"/>
      <c r="J150" s="11"/>
    </row>
    <row r="151" spans="3:10" ht="15.75">
      <c r="C151" s="10"/>
      <c r="D151" s="10"/>
      <c r="E151" s="10"/>
      <c r="F151" s="10"/>
      <c r="G151" s="11"/>
      <c r="H151" s="11"/>
      <c r="I151" s="11"/>
      <c r="J151" s="11"/>
    </row>
    <row r="152" spans="3:10" ht="15.75">
      <c r="C152" s="10"/>
      <c r="D152" s="10"/>
      <c r="E152" s="10"/>
      <c r="F152" s="10"/>
      <c r="G152" s="11"/>
      <c r="H152" s="11"/>
      <c r="I152" s="11"/>
      <c r="J152" s="11"/>
    </row>
    <row r="153" spans="3:10" ht="15.75">
      <c r="C153" s="6"/>
      <c r="D153" s="6"/>
      <c r="E153" s="6"/>
      <c r="F153" s="6"/>
      <c r="G153" s="11"/>
      <c r="H153" s="11"/>
      <c r="I153" s="11"/>
      <c r="J153" s="11"/>
    </row>
    <row r="154" spans="3:10" ht="15.75">
      <c r="C154" s="6"/>
      <c r="D154" s="6"/>
      <c r="E154" s="6"/>
      <c r="F154" s="6"/>
      <c r="G154" s="11"/>
      <c r="H154" s="11"/>
      <c r="I154" s="11"/>
      <c r="J154" s="11"/>
    </row>
    <row r="155" spans="3:10" ht="15.75">
      <c r="C155" s="6"/>
      <c r="D155" s="6"/>
      <c r="E155" s="6"/>
      <c r="F155" s="6"/>
      <c r="G155" s="11"/>
      <c r="H155" s="11"/>
      <c r="I155" s="11"/>
      <c r="J155" s="11"/>
    </row>
    <row r="156" spans="3:10" ht="15.75">
      <c r="C156" s="6"/>
      <c r="D156" s="6"/>
      <c r="E156" s="6"/>
      <c r="F156" s="6"/>
      <c r="G156" s="11"/>
      <c r="H156" s="11"/>
      <c r="I156" s="11"/>
      <c r="J156" s="11"/>
    </row>
    <row r="157" spans="3:10" ht="15.75">
      <c r="C157" s="6"/>
      <c r="D157" s="6"/>
      <c r="E157" s="6"/>
      <c r="F157" s="6"/>
      <c r="G157" s="11"/>
      <c r="H157" s="11"/>
      <c r="I157" s="11"/>
      <c r="J157" s="11"/>
    </row>
    <row r="158" spans="3:10" ht="15.75">
      <c r="C158" s="6"/>
      <c r="D158" s="6"/>
      <c r="E158" s="6"/>
      <c r="F158" s="6"/>
      <c r="G158" s="11"/>
      <c r="H158" s="11"/>
      <c r="I158" s="11"/>
      <c r="J158" s="11"/>
    </row>
    <row r="159" spans="3:10" ht="15.75">
      <c r="C159" s="6"/>
      <c r="D159" s="6"/>
      <c r="E159" s="6"/>
      <c r="F159" s="6"/>
      <c r="G159" s="11"/>
      <c r="H159" s="11"/>
      <c r="I159" s="11"/>
      <c r="J159" s="11"/>
    </row>
    <row r="160" spans="3:10" ht="15.75">
      <c r="C160" s="6"/>
      <c r="D160" s="6"/>
      <c r="E160" s="6"/>
      <c r="F160" s="6"/>
      <c r="G160" s="11"/>
      <c r="H160" s="11"/>
      <c r="I160" s="11"/>
      <c r="J160" s="11"/>
    </row>
    <row r="161" spans="7:10" ht="15.75">
      <c r="G161" s="11"/>
      <c r="H161" s="11"/>
      <c r="I161" s="11"/>
      <c r="J161" s="11"/>
    </row>
    <row r="162" spans="7:10" ht="15.75">
      <c r="G162" s="11"/>
      <c r="H162" s="11"/>
      <c r="I162" s="11"/>
      <c r="J162" s="11"/>
    </row>
    <row r="163" spans="7:10" ht="15.75">
      <c r="G163" s="11"/>
      <c r="H163" s="11"/>
      <c r="I163" s="11"/>
      <c r="J163" s="11"/>
    </row>
    <row r="164" spans="7:10" ht="15.75">
      <c r="G164" s="11"/>
      <c r="H164" s="11"/>
      <c r="I164" s="11"/>
      <c r="J164" s="11"/>
    </row>
    <row r="165" spans="7:10" ht="15.75">
      <c r="G165" s="11"/>
      <c r="H165" s="11"/>
      <c r="I165" s="11"/>
      <c r="J165" s="11"/>
    </row>
    <row r="166" spans="7:10" ht="15.75">
      <c r="G166" s="11"/>
      <c r="H166" s="11"/>
      <c r="I166" s="11"/>
      <c r="J166" s="11"/>
    </row>
    <row r="167" spans="7:10" ht="15.75">
      <c r="G167" s="11"/>
      <c r="H167" s="11"/>
      <c r="I167" s="11"/>
      <c r="J167" s="11"/>
    </row>
    <row r="168" spans="7:10" ht="15.75">
      <c r="G168" s="11"/>
      <c r="H168" s="11"/>
      <c r="I168" s="11"/>
      <c r="J168" s="11"/>
    </row>
    <row r="169" spans="7:10" ht="15.75">
      <c r="G169" s="11"/>
      <c r="H169" s="11"/>
      <c r="I169" s="11"/>
      <c r="J169" s="11"/>
    </row>
    <row r="170" spans="7:10" ht="15.75">
      <c r="G170" s="11"/>
      <c r="H170" s="11"/>
      <c r="I170" s="11"/>
      <c r="J170" s="11"/>
    </row>
    <row r="171" spans="7:10" ht="15.75">
      <c r="G171" s="11"/>
      <c r="H171" s="11"/>
      <c r="I171" s="11"/>
      <c r="J171" s="11"/>
    </row>
    <row r="172" spans="7:10" ht="15.75">
      <c r="G172" s="11"/>
      <c r="H172" s="11"/>
      <c r="I172" s="11"/>
      <c r="J172" s="11"/>
    </row>
    <row r="173" spans="7:10" ht="15.75">
      <c r="G173" s="11"/>
      <c r="H173" s="11"/>
      <c r="I173" s="11"/>
      <c r="J173" s="11"/>
    </row>
    <row r="174" spans="7:10" ht="15.75">
      <c r="G174" s="11"/>
      <c r="H174" s="11"/>
      <c r="I174" s="11"/>
      <c r="J174" s="11"/>
    </row>
    <row r="175" spans="7:10" ht="15.75">
      <c r="G175" s="11"/>
      <c r="H175" s="11"/>
      <c r="I175" s="11"/>
      <c r="J175" s="11"/>
    </row>
    <row r="176" spans="7:10" ht="15.75">
      <c r="G176" s="11"/>
      <c r="H176" s="11"/>
      <c r="I176" s="11"/>
      <c r="J176" s="11"/>
    </row>
    <row r="177" spans="7:10" ht="15.75">
      <c r="G177" s="11"/>
      <c r="H177" s="11"/>
      <c r="I177" s="11"/>
      <c r="J177" s="11"/>
    </row>
    <row r="178" spans="7:10" ht="15.75">
      <c r="G178" s="11"/>
      <c r="H178" s="11"/>
      <c r="I178" s="11"/>
      <c r="J178" s="11"/>
    </row>
    <row r="179" spans="7:10" ht="15.75">
      <c r="G179" s="11"/>
      <c r="H179" s="11"/>
      <c r="I179" s="11"/>
      <c r="J179" s="11"/>
    </row>
    <row r="180" spans="7:10" ht="15.75">
      <c r="G180" s="11"/>
      <c r="H180" s="11"/>
      <c r="I180" s="11"/>
      <c r="J180" s="11"/>
    </row>
    <row r="181" spans="7:10" ht="15.75">
      <c r="G181" s="11"/>
      <c r="H181" s="11"/>
      <c r="I181" s="11"/>
      <c r="J181" s="11"/>
    </row>
    <row r="182" spans="7:10" ht="15.75">
      <c r="G182" s="11"/>
      <c r="H182" s="11"/>
      <c r="I182" s="11"/>
      <c r="J182" s="11"/>
    </row>
    <row r="183" spans="7:10" ht="15.75">
      <c r="G183" s="11"/>
      <c r="H183" s="11"/>
      <c r="I183" s="11"/>
      <c r="J183" s="11"/>
    </row>
  </sheetData>
  <sheetProtection/>
  <mergeCells count="19">
    <mergeCell ref="J7:L7"/>
    <mergeCell ref="F17:F18"/>
    <mergeCell ref="J8:L8"/>
    <mergeCell ref="J17:L17"/>
    <mergeCell ref="B17:B18"/>
    <mergeCell ref="D17:D18"/>
    <mergeCell ref="A15:G15"/>
    <mergeCell ref="E17:E18"/>
    <mergeCell ref="C17:C18"/>
    <mergeCell ref="A17:A18"/>
    <mergeCell ref="J9:L9"/>
    <mergeCell ref="G17:I17"/>
    <mergeCell ref="J1:L1"/>
    <mergeCell ref="J2:L2"/>
    <mergeCell ref="J3:L3"/>
    <mergeCell ref="J4:L4"/>
    <mergeCell ref="A13:L13"/>
    <mergeCell ref="A14:L14"/>
    <mergeCell ref="J6:L6"/>
  </mergeCells>
  <printOptions/>
  <pageMargins left="0.7874015748031497" right="0.7874015748031497" top="1.1811023622047245" bottom="0.5905511811023623" header="0.5118110236220472" footer="0.5118110236220472"/>
  <pageSetup firstPageNumber="1" useFirstPageNumber="1" horizontalDpi="600" verticalDpi="600" orientation="landscape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2012-04-05T09:14:44Z</cp:lastPrinted>
  <dcterms:created xsi:type="dcterms:W3CDTF">1996-10-08T23:32:33Z</dcterms:created>
  <dcterms:modified xsi:type="dcterms:W3CDTF">2012-04-05T09:14:48Z</dcterms:modified>
  <cp:category/>
  <cp:version/>
  <cp:contentType/>
  <cp:contentStatus/>
</cp:coreProperties>
</file>